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<sst xmlns="http://schemas.openxmlformats.org/spreadsheetml/2006/main" count="29" uniqueCount="29">
  <si>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Расчет стоимости работ, проводимых в ходе лицензирования образовательной деятельности учреждений Республики Мордовия</t>
  </si>
  <si>
    <t>№ п/п</t>
  </si>
  <si>
    <t>Тип образовательного учреждения</t>
  </si>
  <si>
    <t>Количество экспертов</t>
  </si>
  <si>
    <t>Стоимость 1 часа</t>
  </si>
  <si>
    <t>Количество часов на 1 эксперта</t>
  </si>
  <si>
    <t>Прямые расходы</t>
  </si>
  <si>
    <t>Начисления на ФОТ (23,1%)</t>
  </si>
  <si>
    <t>Стоимость работ</t>
  </si>
  <si>
    <t>Итого</t>
  </si>
  <si>
    <t>Накладные расходы</t>
  </si>
  <si>
    <t>Итого:</t>
  </si>
  <si>
    <t>Дошкольное образовательное учреждение</t>
  </si>
  <si>
    <t>Всего</t>
  </si>
  <si>
    <t>НДС 18%</t>
  </si>
  <si>
    <t>Начальные общеобразовательные школы</t>
  </si>
  <si>
    <t>Основные общеобразовательные школы</t>
  </si>
  <si>
    <t>Средние общеобразовательные школы</t>
  </si>
  <si>
    <t>Учреждения дополнительного образования детей</t>
  </si>
  <si>
    <t>Учреждения начально профессионального образования</t>
  </si>
  <si>
    <t>Учреждение среднего профессионального образования</t>
  </si>
  <si>
    <t>Иные образовательные учреждения (специальные, коррекционные)</t>
  </si>
  <si>
    <t>Негосударственные образовательные учреждения (структурные подразделения)</t>
  </si>
  <si>
    <t xml:space="preserve">Ставка почасовой оплаты труда экспертов установлена на уровне среднего часового заработка государственного гражданского </t>
  </si>
  <si>
    <t>служащего лицензирующего органа</t>
  </si>
  <si>
    <t>Накладные расходы на обеспечение деятельности экспертной комиссии по муниципальным и государственным учреждениям</t>
  </si>
  <si>
    <t>составляют 10% от ФОТ с начислениями</t>
  </si>
  <si>
    <t>Накладные расходы по негосударственным учреждениям и учреждениям среднего профессионального образования составляют</t>
  </si>
  <si>
    <t>20% от ФОТ с начислениями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</si>
</sst>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2" xfId="15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4" fontId="0" fillId="0" borderId="1" xfId="0" applyNumberFormat="1" applyBorder="1" applyAlignment="1">
      <alignment/>
    </xf>
    <xf numFmtId="44" fontId="0" fillId="0" borderId="3" xfId="15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59"/>
  <sheetViews>
    <sheetView tabSelected="1" workbookViewId="0" topLeftCell="A38">
      <selection activeCell="M63" sqref="M62:M63"/>
    </sheetView>
  </sheetViews>
  <sheetFormatPr defaultColWidth="9.00390625" defaultRowHeight="12.75"/>
  <cols>
    <col min="4" max="4" width="20.625" style="0" customWidth="1"/>
    <col min="5" max="5" width="12.125" style="0" customWidth="1"/>
    <col min="6" max="6" width="11.625" style="0" customWidth="1"/>
    <col min="7" max="7" width="14.25390625" style="0" customWidth="1"/>
    <col min="8" max="8" width="12.25390625" style="0" customWidth="1"/>
    <col min="9" max="9" width="10.875" style="0" customWidth="1"/>
    <col min="10" max="10" width="11.75390625" style="0" customWidth="1"/>
    <col min="11" max="11" width="11.375" style="0" customWidth="1"/>
    <col min="12" max="12" width="12.625" style="0" customWidth="1"/>
    <col min="13" max="13" width="11.75390625" style="0" customWidth="1"/>
    <col min="14" max="14" width="11.125" style="0" customWidth="1"/>
  </cols>
  <sheetData>
    <row r="1" spans="4:12" ht="15.75">
      <c r="D1" s="19" t="s">
        <v>0</v>
      </c>
      <c r="E1" s="19"/>
      <c r="F1" s="19"/>
      <c r="G1" s="19"/>
      <c r="H1" s="19"/>
      <c r="I1" s="19"/>
      <c r="J1" s="19"/>
      <c r="K1" s="19"/>
      <c r="L1" s="19"/>
    </row>
    <row r="3" spans="3:14" ht="12.75" customHeight="1">
      <c r="C3" s="2" t="s">
        <v>1</v>
      </c>
      <c r="D3" s="4" t="s">
        <v>2</v>
      </c>
      <c r="E3" s="4" t="s">
        <v>3</v>
      </c>
      <c r="F3" s="5" t="s">
        <v>4</v>
      </c>
      <c r="G3" s="4" t="s">
        <v>5</v>
      </c>
      <c r="H3" s="6" t="s">
        <v>6</v>
      </c>
      <c r="I3" s="7"/>
      <c r="J3" s="8"/>
      <c r="K3" s="1"/>
      <c r="L3" s="1"/>
      <c r="M3" s="1"/>
      <c r="N3" s="1"/>
    </row>
    <row r="4" spans="3:14" ht="63.75" customHeight="1">
      <c r="C4" s="3"/>
      <c r="D4" s="9"/>
      <c r="E4" s="9"/>
      <c r="F4" s="17"/>
      <c r="G4" s="9"/>
      <c r="H4" s="10" t="s">
        <v>8</v>
      </c>
      <c r="I4" s="11" t="s">
        <v>7</v>
      </c>
      <c r="J4" s="12" t="s">
        <v>9</v>
      </c>
      <c r="K4" s="11" t="s">
        <v>10</v>
      </c>
      <c r="L4" s="12" t="s">
        <v>11</v>
      </c>
      <c r="M4" s="12" t="s">
        <v>14</v>
      </c>
      <c r="N4" s="12" t="s">
        <v>13</v>
      </c>
    </row>
    <row r="5" spans="3:14" ht="12.75">
      <c r="C5" s="13">
        <v>1</v>
      </c>
      <c r="D5" s="13">
        <v>2</v>
      </c>
      <c r="E5" s="13">
        <v>3</v>
      </c>
      <c r="F5" s="13">
        <v>4</v>
      </c>
      <c r="G5" s="10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"/>
    </row>
    <row r="6" spans="3:14" ht="12.75" customHeight="1">
      <c r="C6" s="2">
        <v>1</v>
      </c>
      <c r="D6" s="4" t="s">
        <v>12</v>
      </c>
      <c r="E6" s="13">
        <v>3</v>
      </c>
      <c r="F6" s="1">
        <v>123.9</v>
      </c>
      <c r="G6" s="1">
        <v>7</v>
      </c>
      <c r="H6" s="1">
        <f>E6*F6*G6</f>
        <v>2601.9000000000005</v>
      </c>
      <c r="I6" s="16">
        <f>H6*0.231</f>
        <v>601.0389000000001</v>
      </c>
      <c r="J6" s="16">
        <f>H6+I6</f>
        <v>3202.9389000000006</v>
      </c>
      <c r="K6" s="16">
        <f>J6*0.1</f>
        <v>320.2938900000001</v>
      </c>
      <c r="L6" s="16">
        <f>J6+K6</f>
        <v>3523.2327900000005</v>
      </c>
      <c r="M6" s="16">
        <f>L6*0.18</f>
        <v>634.1819022000001</v>
      </c>
      <c r="N6" s="16">
        <f>L6+M6</f>
        <v>4157.414692200001</v>
      </c>
    </row>
    <row r="7" spans="3:14" ht="12.75">
      <c r="C7" s="14"/>
      <c r="D7" s="15"/>
      <c r="E7" s="13">
        <v>4</v>
      </c>
      <c r="F7" s="1">
        <v>123.9</v>
      </c>
      <c r="G7" s="1">
        <v>7</v>
      </c>
      <c r="H7" s="1">
        <f aca="true" t="shared" si="0" ref="H7:H51">E7*F7*G7</f>
        <v>3469.2000000000003</v>
      </c>
      <c r="I7" s="16">
        <f aca="true" t="shared" si="1" ref="I7:I51">H7*0.231</f>
        <v>801.3852</v>
      </c>
      <c r="J7" s="16">
        <f aca="true" t="shared" si="2" ref="J7:J40">H7+I7</f>
        <v>4270.5852</v>
      </c>
      <c r="K7" s="16">
        <f aca="true" t="shared" si="3" ref="K7:K33">J7*0.1</f>
        <v>427.05852000000004</v>
      </c>
      <c r="L7" s="16">
        <f aca="true" t="shared" si="4" ref="L7:L51">J7+K7</f>
        <v>4697.64372</v>
      </c>
      <c r="M7" s="16">
        <f aca="true" t="shared" si="5" ref="M7:M51">L7*0.18</f>
        <v>845.5758695999999</v>
      </c>
      <c r="N7" s="16">
        <f aca="true" t="shared" si="6" ref="N7:N51">L7+M7</f>
        <v>5543.2195896</v>
      </c>
    </row>
    <row r="8" spans="3:14" ht="12.75">
      <c r="C8" s="14"/>
      <c r="D8" s="15"/>
      <c r="E8" s="13">
        <v>5</v>
      </c>
      <c r="F8" s="1">
        <v>123.9</v>
      </c>
      <c r="G8" s="1">
        <v>7</v>
      </c>
      <c r="H8" s="1">
        <f t="shared" si="0"/>
        <v>4336.5</v>
      </c>
      <c r="I8" s="16">
        <f t="shared" si="1"/>
        <v>1001.7315000000001</v>
      </c>
      <c r="J8" s="16">
        <f t="shared" si="2"/>
        <v>5338.2315</v>
      </c>
      <c r="K8" s="16">
        <f t="shared" si="3"/>
        <v>533.82315</v>
      </c>
      <c r="L8" s="16">
        <f t="shared" si="4"/>
        <v>5872.05465</v>
      </c>
      <c r="M8" s="16">
        <f t="shared" si="5"/>
        <v>1056.9698369999999</v>
      </c>
      <c r="N8" s="16">
        <f t="shared" si="6"/>
        <v>6929.024487</v>
      </c>
    </row>
    <row r="9" spans="3:14" ht="12.75">
      <c r="C9" s="3"/>
      <c r="D9" s="9"/>
      <c r="E9" s="13">
        <v>6</v>
      </c>
      <c r="F9" s="1">
        <v>123.9</v>
      </c>
      <c r="G9" s="1">
        <v>7</v>
      </c>
      <c r="H9" s="1">
        <f t="shared" si="0"/>
        <v>5203.800000000001</v>
      </c>
      <c r="I9" s="16">
        <f t="shared" si="1"/>
        <v>1202.0778000000003</v>
      </c>
      <c r="J9" s="16">
        <f t="shared" si="2"/>
        <v>6405.877800000001</v>
      </c>
      <c r="K9" s="16">
        <f t="shared" si="3"/>
        <v>640.5877800000002</v>
      </c>
      <c r="L9" s="16">
        <f t="shared" si="4"/>
        <v>7046.465580000001</v>
      </c>
      <c r="M9" s="16">
        <f t="shared" si="5"/>
        <v>1268.3638044000002</v>
      </c>
      <c r="N9" s="16">
        <f t="shared" si="6"/>
        <v>8314.829384400002</v>
      </c>
    </row>
    <row r="10" spans="3:14" ht="12.75" customHeight="1">
      <c r="C10" s="4">
        <v>2</v>
      </c>
      <c r="D10" s="4" t="s">
        <v>15</v>
      </c>
      <c r="E10" s="13">
        <v>3</v>
      </c>
      <c r="F10" s="1">
        <v>123.9</v>
      </c>
      <c r="G10" s="1">
        <v>7</v>
      </c>
      <c r="H10" s="1">
        <f t="shared" si="0"/>
        <v>2601.9000000000005</v>
      </c>
      <c r="I10" s="16">
        <f t="shared" si="1"/>
        <v>601.0389000000001</v>
      </c>
      <c r="J10" s="16">
        <f t="shared" si="2"/>
        <v>3202.9389000000006</v>
      </c>
      <c r="K10" s="16">
        <f t="shared" si="3"/>
        <v>320.2938900000001</v>
      </c>
      <c r="L10" s="16">
        <f t="shared" si="4"/>
        <v>3523.2327900000005</v>
      </c>
      <c r="M10" s="16">
        <f t="shared" si="5"/>
        <v>634.1819022000001</v>
      </c>
      <c r="N10" s="16">
        <f t="shared" si="6"/>
        <v>4157.414692200001</v>
      </c>
    </row>
    <row r="11" spans="3:14" ht="12.75">
      <c r="C11" s="15"/>
      <c r="D11" s="15"/>
      <c r="E11" s="13">
        <v>4</v>
      </c>
      <c r="F11" s="1">
        <v>123.9</v>
      </c>
      <c r="G11" s="1">
        <v>7</v>
      </c>
      <c r="H11" s="1">
        <f t="shared" si="0"/>
        <v>3469.2000000000003</v>
      </c>
      <c r="I11" s="16">
        <f t="shared" si="1"/>
        <v>801.3852</v>
      </c>
      <c r="J11" s="16">
        <f t="shared" si="2"/>
        <v>4270.5852</v>
      </c>
      <c r="K11" s="16">
        <f t="shared" si="3"/>
        <v>427.05852000000004</v>
      </c>
      <c r="L11" s="16">
        <f t="shared" si="4"/>
        <v>4697.64372</v>
      </c>
      <c r="M11" s="16">
        <f t="shared" si="5"/>
        <v>845.5758695999999</v>
      </c>
      <c r="N11" s="16">
        <f t="shared" si="6"/>
        <v>5543.2195896</v>
      </c>
    </row>
    <row r="12" spans="3:14" ht="12.75">
      <c r="C12" s="15"/>
      <c r="D12" s="15"/>
      <c r="E12" s="13">
        <v>5</v>
      </c>
      <c r="F12" s="1">
        <v>123.9</v>
      </c>
      <c r="G12" s="1">
        <v>7</v>
      </c>
      <c r="H12" s="1">
        <f t="shared" si="0"/>
        <v>4336.5</v>
      </c>
      <c r="I12" s="16">
        <f t="shared" si="1"/>
        <v>1001.7315000000001</v>
      </c>
      <c r="J12" s="16">
        <f t="shared" si="2"/>
        <v>5338.2315</v>
      </c>
      <c r="K12" s="16">
        <f t="shared" si="3"/>
        <v>533.82315</v>
      </c>
      <c r="L12" s="16">
        <f t="shared" si="4"/>
        <v>5872.05465</v>
      </c>
      <c r="M12" s="16">
        <f t="shared" si="5"/>
        <v>1056.9698369999999</v>
      </c>
      <c r="N12" s="16">
        <f t="shared" si="6"/>
        <v>6929.024487</v>
      </c>
    </row>
    <row r="13" spans="3:14" ht="12.75">
      <c r="C13" s="9"/>
      <c r="D13" s="9"/>
      <c r="E13" s="13">
        <v>6</v>
      </c>
      <c r="F13" s="1">
        <v>123.9</v>
      </c>
      <c r="G13" s="1">
        <v>7</v>
      </c>
      <c r="H13" s="1">
        <f t="shared" si="0"/>
        <v>5203.800000000001</v>
      </c>
      <c r="I13" s="16">
        <f t="shared" si="1"/>
        <v>1202.0778000000003</v>
      </c>
      <c r="J13" s="16">
        <f t="shared" si="2"/>
        <v>6405.877800000001</v>
      </c>
      <c r="K13" s="16">
        <f t="shared" si="3"/>
        <v>640.5877800000002</v>
      </c>
      <c r="L13" s="16">
        <f t="shared" si="4"/>
        <v>7046.465580000001</v>
      </c>
      <c r="M13" s="16">
        <f t="shared" si="5"/>
        <v>1268.3638044000002</v>
      </c>
      <c r="N13" s="16">
        <f t="shared" si="6"/>
        <v>8314.829384400002</v>
      </c>
    </row>
    <row r="14" spans="3:14" ht="12.75" customHeight="1">
      <c r="C14" s="4">
        <v>3</v>
      </c>
      <c r="D14" s="4" t="s">
        <v>16</v>
      </c>
      <c r="E14" s="13">
        <v>4</v>
      </c>
      <c r="F14" s="1">
        <v>123.9</v>
      </c>
      <c r="G14" s="1">
        <v>9</v>
      </c>
      <c r="H14" s="1">
        <f t="shared" si="0"/>
        <v>4460.400000000001</v>
      </c>
      <c r="I14" s="16">
        <f t="shared" si="1"/>
        <v>1030.3524000000002</v>
      </c>
      <c r="J14" s="16">
        <f t="shared" si="2"/>
        <v>5490.752400000001</v>
      </c>
      <c r="K14" s="16">
        <f t="shared" si="3"/>
        <v>549.0752400000001</v>
      </c>
      <c r="L14" s="16">
        <f t="shared" si="4"/>
        <v>6039.827640000001</v>
      </c>
      <c r="M14" s="16">
        <f t="shared" si="5"/>
        <v>1087.1689752000002</v>
      </c>
      <c r="N14" s="16">
        <f t="shared" si="6"/>
        <v>7126.9966152000015</v>
      </c>
    </row>
    <row r="15" spans="3:14" ht="12.75">
      <c r="C15" s="15"/>
      <c r="D15" s="15"/>
      <c r="E15" s="13">
        <v>5</v>
      </c>
      <c r="F15" s="1">
        <v>123.9</v>
      </c>
      <c r="G15" s="1">
        <v>9</v>
      </c>
      <c r="H15" s="1">
        <f t="shared" si="0"/>
        <v>5575.5</v>
      </c>
      <c r="I15" s="16">
        <f t="shared" si="1"/>
        <v>1287.9405000000002</v>
      </c>
      <c r="J15" s="16">
        <f t="shared" si="2"/>
        <v>6863.440500000001</v>
      </c>
      <c r="K15" s="16">
        <f t="shared" si="3"/>
        <v>686.3440500000002</v>
      </c>
      <c r="L15" s="16">
        <f t="shared" si="4"/>
        <v>7549.78455</v>
      </c>
      <c r="M15" s="16">
        <f t="shared" si="5"/>
        <v>1358.961219</v>
      </c>
      <c r="N15" s="16">
        <f t="shared" si="6"/>
        <v>8908.745769000001</v>
      </c>
    </row>
    <row r="16" spans="3:14" ht="12.75">
      <c r="C16" s="15"/>
      <c r="D16" s="15"/>
      <c r="E16" s="13">
        <v>6</v>
      </c>
      <c r="F16" s="1">
        <v>123.9</v>
      </c>
      <c r="G16" s="1">
        <v>9</v>
      </c>
      <c r="H16" s="1">
        <f t="shared" si="0"/>
        <v>6690.6</v>
      </c>
      <c r="I16" s="16">
        <f t="shared" si="1"/>
        <v>1545.5286</v>
      </c>
      <c r="J16" s="16">
        <f t="shared" si="2"/>
        <v>8236.1286</v>
      </c>
      <c r="K16" s="16">
        <f t="shared" si="3"/>
        <v>823.6128600000001</v>
      </c>
      <c r="L16" s="16">
        <f t="shared" si="4"/>
        <v>9059.74146</v>
      </c>
      <c r="M16" s="16">
        <f t="shared" si="5"/>
        <v>1630.7534627999999</v>
      </c>
      <c r="N16" s="16">
        <f t="shared" si="6"/>
        <v>10690.494922799999</v>
      </c>
    </row>
    <row r="17" spans="3:14" ht="12.75">
      <c r="C17" s="15"/>
      <c r="D17" s="15"/>
      <c r="E17" s="13">
        <v>7</v>
      </c>
      <c r="F17" s="1">
        <v>123.9</v>
      </c>
      <c r="G17" s="1">
        <v>9</v>
      </c>
      <c r="H17" s="1">
        <f t="shared" si="0"/>
        <v>7805.700000000001</v>
      </c>
      <c r="I17" s="16">
        <f t="shared" si="1"/>
        <v>1803.1167000000003</v>
      </c>
      <c r="J17" s="16">
        <f t="shared" si="2"/>
        <v>9608.816700000001</v>
      </c>
      <c r="K17" s="16">
        <f t="shared" si="3"/>
        <v>960.8816700000002</v>
      </c>
      <c r="L17" s="16">
        <f t="shared" si="4"/>
        <v>10569.698370000002</v>
      </c>
      <c r="M17" s="16">
        <f t="shared" si="5"/>
        <v>1902.5457066000004</v>
      </c>
      <c r="N17" s="16">
        <f t="shared" si="6"/>
        <v>12472.244076600002</v>
      </c>
    </row>
    <row r="18" spans="3:14" ht="12.75">
      <c r="C18" s="9"/>
      <c r="D18" s="9"/>
      <c r="E18" s="13">
        <v>8</v>
      </c>
      <c r="F18" s="1">
        <v>123.9</v>
      </c>
      <c r="G18" s="1">
        <v>9</v>
      </c>
      <c r="H18" s="1">
        <f t="shared" si="0"/>
        <v>8920.800000000001</v>
      </c>
      <c r="I18" s="16">
        <f t="shared" si="1"/>
        <v>2060.7048000000004</v>
      </c>
      <c r="J18" s="16">
        <f t="shared" si="2"/>
        <v>10981.504800000002</v>
      </c>
      <c r="K18" s="16">
        <f t="shared" si="3"/>
        <v>1098.1504800000002</v>
      </c>
      <c r="L18" s="16">
        <f t="shared" si="4"/>
        <v>12079.655280000003</v>
      </c>
      <c r="M18" s="16">
        <f t="shared" si="5"/>
        <v>2174.3379504000004</v>
      </c>
      <c r="N18" s="16">
        <f t="shared" si="6"/>
        <v>14253.993230400003</v>
      </c>
    </row>
    <row r="19" spans="3:14" ht="12.75" customHeight="1">
      <c r="C19" s="4">
        <v>4</v>
      </c>
      <c r="D19" s="4" t="s">
        <v>17</v>
      </c>
      <c r="E19" s="13">
        <v>5</v>
      </c>
      <c r="F19" s="1">
        <v>123.9</v>
      </c>
      <c r="G19" s="1">
        <v>11</v>
      </c>
      <c r="H19" s="1">
        <f t="shared" si="0"/>
        <v>6814.5</v>
      </c>
      <c r="I19" s="16">
        <f t="shared" si="1"/>
        <v>1574.1495</v>
      </c>
      <c r="J19" s="16">
        <f t="shared" si="2"/>
        <v>8388.6495</v>
      </c>
      <c r="K19" s="16">
        <f t="shared" si="3"/>
        <v>838.86495</v>
      </c>
      <c r="L19" s="16">
        <f t="shared" si="4"/>
        <v>9227.514449999999</v>
      </c>
      <c r="M19" s="16">
        <f t="shared" si="5"/>
        <v>1660.9526009999997</v>
      </c>
      <c r="N19" s="16">
        <f t="shared" si="6"/>
        <v>10888.467050999998</v>
      </c>
    </row>
    <row r="20" spans="3:14" ht="12.75">
      <c r="C20" s="15"/>
      <c r="D20" s="15"/>
      <c r="E20" s="13">
        <v>6</v>
      </c>
      <c r="F20" s="1">
        <v>123.9</v>
      </c>
      <c r="G20" s="1">
        <v>11</v>
      </c>
      <c r="H20" s="1">
        <f t="shared" si="0"/>
        <v>8177.4000000000015</v>
      </c>
      <c r="I20" s="16">
        <f t="shared" si="1"/>
        <v>1888.9794000000004</v>
      </c>
      <c r="J20" s="16">
        <f t="shared" si="2"/>
        <v>10066.379400000002</v>
      </c>
      <c r="K20" s="16">
        <f t="shared" si="3"/>
        <v>1006.6379400000002</v>
      </c>
      <c r="L20" s="16">
        <f t="shared" si="4"/>
        <v>11073.017340000002</v>
      </c>
      <c r="M20" s="16">
        <f t="shared" si="5"/>
        <v>1993.1431212000002</v>
      </c>
      <c r="N20" s="16">
        <f t="shared" si="6"/>
        <v>13066.160461200003</v>
      </c>
    </row>
    <row r="21" spans="3:14" ht="12.75">
      <c r="C21" s="15"/>
      <c r="D21" s="15"/>
      <c r="E21" s="13">
        <v>7</v>
      </c>
      <c r="F21" s="1">
        <v>123.9</v>
      </c>
      <c r="G21" s="1">
        <v>11</v>
      </c>
      <c r="H21" s="1">
        <f t="shared" si="0"/>
        <v>9540.300000000001</v>
      </c>
      <c r="I21" s="16">
        <f t="shared" si="1"/>
        <v>2203.8093000000003</v>
      </c>
      <c r="J21" s="16">
        <f t="shared" si="2"/>
        <v>11744.109300000002</v>
      </c>
      <c r="K21" s="16">
        <f t="shared" si="3"/>
        <v>1174.4109300000002</v>
      </c>
      <c r="L21" s="16">
        <f t="shared" si="4"/>
        <v>12918.520230000002</v>
      </c>
      <c r="M21" s="16">
        <f t="shared" si="5"/>
        <v>2325.3336414</v>
      </c>
      <c r="N21" s="16">
        <f t="shared" si="6"/>
        <v>15243.853871400002</v>
      </c>
    </row>
    <row r="22" spans="3:14" ht="12.75">
      <c r="C22" s="15"/>
      <c r="D22" s="15"/>
      <c r="E22" s="13">
        <v>8</v>
      </c>
      <c r="F22" s="1">
        <v>123.9</v>
      </c>
      <c r="G22" s="1">
        <v>11</v>
      </c>
      <c r="H22" s="1">
        <f t="shared" si="0"/>
        <v>10903.2</v>
      </c>
      <c r="I22" s="16">
        <f t="shared" si="1"/>
        <v>2518.6392</v>
      </c>
      <c r="J22" s="16">
        <f t="shared" si="2"/>
        <v>13421.8392</v>
      </c>
      <c r="K22" s="16">
        <f t="shared" si="3"/>
        <v>1342.1839200000002</v>
      </c>
      <c r="L22" s="16">
        <f t="shared" si="4"/>
        <v>14764.02312</v>
      </c>
      <c r="M22" s="16">
        <f t="shared" si="5"/>
        <v>2657.5241616</v>
      </c>
      <c r="N22" s="16">
        <f t="shared" si="6"/>
        <v>17421.5472816</v>
      </c>
    </row>
    <row r="23" spans="3:14" ht="12.75">
      <c r="C23" s="9"/>
      <c r="D23" s="9"/>
      <c r="E23" s="13">
        <v>9</v>
      </c>
      <c r="F23" s="1">
        <v>123.9</v>
      </c>
      <c r="G23" s="1">
        <v>11</v>
      </c>
      <c r="H23" s="1">
        <f t="shared" si="0"/>
        <v>12266.100000000002</v>
      </c>
      <c r="I23" s="16">
        <f t="shared" si="1"/>
        <v>2833.4691000000007</v>
      </c>
      <c r="J23" s="16">
        <f t="shared" si="2"/>
        <v>15099.569100000002</v>
      </c>
      <c r="K23" s="16">
        <f t="shared" si="3"/>
        <v>1509.9569100000003</v>
      </c>
      <c r="L23" s="16">
        <f t="shared" si="4"/>
        <v>16609.52601</v>
      </c>
      <c r="M23" s="16">
        <f t="shared" si="5"/>
        <v>2989.7146818</v>
      </c>
      <c r="N23" s="16">
        <f t="shared" si="6"/>
        <v>19599.2406918</v>
      </c>
    </row>
    <row r="24" spans="3:14" ht="12.75" customHeight="1">
      <c r="C24" s="4">
        <v>5</v>
      </c>
      <c r="D24" s="4" t="s">
        <v>18</v>
      </c>
      <c r="E24" s="13">
        <v>5</v>
      </c>
      <c r="F24" s="1">
        <v>123.9</v>
      </c>
      <c r="G24" s="1">
        <v>9</v>
      </c>
      <c r="H24" s="1">
        <f t="shared" si="0"/>
        <v>5575.5</v>
      </c>
      <c r="I24" s="16">
        <f t="shared" si="1"/>
        <v>1287.9405000000002</v>
      </c>
      <c r="J24" s="16">
        <f t="shared" si="2"/>
        <v>6863.440500000001</v>
      </c>
      <c r="K24" s="16">
        <f t="shared" si="3"/>
        <v>686.3440500000002</v>
      </c>
      <c r="L24" s="16">
        <f t="shared" si="4"/>
        <v>7549.78455</v>
      </c>
      <c r="M24" s="16">
        <f t="shared" si="5"/>
        <v>1358.961219</v>
      </c>
      <c r="N24" s="16">
        <f t="shared" si="6"/>
        <v>8908.745769000001</v>
      </c>
    </row>
    <row r="25" spans="3:14" ht="12.75">
      <c r="C25" s="15"/>
      <c r="D25" s="15"/>
      <c r="E25" s="13">
        <v>6</v>
      </c>
      <c r="F25" s="1">
        <v>123.9</v>
      </c>
      <c r="G25" s="1">
        <v>9</v>
      </c>
      <c r="H25" s="1">
        <f t="shared" si="0"/>
        <v>6690.6</v>
      </c>
      <c r="I25" s="16">
        <f t="shared" si="1"/>
        <v>1545.5286</v>
      </c>
      <c r="J25" s="16">
        <f t="shared" si="2"/>
        <v>8236.1286</v>
      </c>
      <c r="K25" s="16">
        <f t="shared" si="3"/>
        <v>823.6128600000001</v>
      </c>
      <c r="L25" s="16">
        <f t="shared" si="4"/>
        <v>9059.74146</v>
      </c>
      <c r="M25" s="16">
        <f t="shared" si="5"/>
        <v>1630.7534627999999</v>
      </c>
      <c r="N25" s="16">
        <f t="shared" si="6"/>
        <v>10690.494922799999</v>
      </c>
    </row>
    <row r="26" spans="3:14" ht="12.75">
      <c r="C26" s="15"/>
      <c r="D26" s="15"/>
      <c r="E26" s="13">
        <v>7</v>
      </c>
      <c r="F26" s="1">
        <v>123.9</v>
      </c>
      <c r="G26" s="1">
        <v>9</v>
      </c>
      <c r="H26" s="1">
        <f t="shared" si="0"/>
        <v>7805.700000000001</v>
      </c>
      <c r="I26" s="16">
        <f t="shared" si="1"/>
        <v>1803.1167000000003</v>
      </c>
      <c r="J26" s="16">
        <f t="shared" si="2"/>
        <v>9608.816700000001</v>
      </c>
      <c r="K26" s="16">
        <f t="shared" si="3"/>
        <v>960.8816700000002</v>
      </c>
      <c r="L26" s="16">
        <f t="shared" si="4"/>
        <v>10569.698370000002</v>
      </c>
      <c r="M26" s="16">
        <f t="shared" si="5"/>
        <v>1902.5457066000004</v>
      </c>
      <c r="N26" s="16">
        <f t="shared" si="6"/>
        <v>12472.244076600002</v>
      </c>
    </row>
    <row r="27" spans="3:14" ht="12.75">
      <c r="C27" s="15"/>
      <c r="D27" s="15"/>
      <c r="E27" s="13">
        <v>8</v>
      </c>
      <c r="F27" s="1">
        <v>123.9</v>
      </c>
      <c r="G27" s="1">
        <v>9</v>
      </c>
      <c r="H27" s="1">
        <f t="shared" si="0"/>
        <v>8920.800000000001</v>
      </c>
      <c r="I27" s="16">
        <f t="shared" si="1"/>
        <v>2060.7048000000004</v>
      </c>
      <c r="J27" s="16">
        <f t="shared" si="2"/>
        <v>10981.504800000002</v>
      </c>
      <c r="K27" s="16">
        <f t="shared" si="3"/>
        <v>1098.1504800000002</v>
      </c>
      <c r="L27" s="16">
        <f t="shared" si="4"/>
        <v>12079.655280000003</v>
      </c>
      <c r="M27" s="16">
        <f t="shared" si="5"/>
        <v>2174.3379504000004</v>
      </c>
      <c r="N27" s="16">
        <f t="shared" si="6"/>
        <v>14253.993230400003</v>
      </c>
    </row>
    <row r="28" spans="3:14" ht="12.75">
      <c r="C28" s="9"/>
      <c r="D28" s="9"/>
      <c r="E28" s="13">
        <v>9</v>
      </c>
      <c r="F28" s="1">
        <v>123.9</v>
      </c>
      <c r="G28" s="1">
        <v>9</v>
      </c>
      <c r="H28" s="1">
        <f t="shared" si="0"/>
        <v>10035.900000000001</v>
      </c>
      <c r="I28" s="16">
        <f t="shared" si="1"/>
        <v>2318.2929000000004</v>
      </c>
      <c r="J28" s="16">
        <f t="shared" si="2"/>
        <v>12354.192900000002</v>
      </c>
      <c r="K28" s="16">
        <f t="shared" si="3"/>
        <v>1235.4192900000003</v>
      </c>
      <c r="L28" s="16">
        <f t="shared" si="4"/>
        <v>13589.612190000002</v>
      </c>
      <c r="M28" s="16">
        <f t="shared" si="5"/>
        <v>2446.1301942</v>
      </c>
      <c r="N28" s="16">
        <f t="shared" si="6"/>
        <v>16035.742384200003</v>
      </c>
    </row>
    <row r="29" spans="3:14" ht="12.75" customHeight="1">
      <c r="C29" s="4">
        <v>6</v>
      </c>
      <c r="D29" s="4" t="s">
        <v>19</v>
      </c>
      <c r="E29" s="13">
        <v>5</v>
      </c>
      <c r="F29" s="1">
        <v>123.9</v>
      </c>
      <c r="G29" s="1">
        <v>13</v>
      </c>
      <c r="H29" s="1">
        <f t="shared" si="0"/>
        <v>8053.5</v>
      </c>
      <c r="I29" s="16">
        <f t="shared" si="1"/>
        <v>1860.3585</v>
      </c>
      <c r="J29" s="16">
        <f t="shared" si="2"/>
        <v>9913.8585</v>
      </c>
      <c r="K29" s="16">
        <f t="shared" si="3"/>
        <v>991.3858500000001</v>
      </c>
      <c r="L29" s="16">
        <f t="shared" si="4"/>
        <v>10905.24435</v>
      </c>
      <c r="M29" s="16">
        <f t="shared" si="5"/>
        <v>1962.9439830000001</v>
      </c>
      <c r="N29" s="16">
        <f t="shared" si="6"/>
        <v>12868.188333000002</v>
      </c>
    </row>
    <row r="30" spans="3:14" ht="12.75">
      <c r="C30" s="15"/>
      <c r="D30" s="15"/>
      <c r="E30" s="13">
        <v>6</v>
      </c>
      <c r="F30" s="1">
        <v>123.9</v>
      </c>
      <c r="G30" s="1">
        <v>13</v>
      </c>
      <c r="H30" s="1">
        <f t="shared" si="0"/>
        <v>9664.2</v>
      </c>
      <c r="I30" s="16">
        <f t="shared" si="1"/>
        <v>2232.4302000000002</v>
      </c>
      <c r="J30" s="16">
        <f t="shared" si="2"/>
        <v>11896.630200000001</v>
      </c>
      <c r="K30" s="16">
        <f t="shared" si="3"/>
        <v>1189.6630200000002</v>
      </c>
      <c r="L30" s="16">
        <f t="shared" si="4"/>
        <v>13086.293220000001</v>
      </c>
      <c r="M30" s="16">
        <f t="shared" si="5"/>
        <v>2355.5327796</v>
      </c>
      <c r="N30" s="16">
        <f t="shared" si="6"/>
        <v>15441.825999600002</v>
      </c>
    </row>
    <row r="31" spans="3:14" ht="12.75">
      <c r="C31" s="15"/>
      <c r="D31" s="15"/>
      <c r="E31" s="13">
        <v>7</v>
      </c>
      <c r="F31" s="1">
        <v>123.9</v>
      </c>
      <c r="G31" s="1">
        <v>13</v>
      </c>
      <c r="H31" s="1">
        <f t="shared" si="0"/>
        <v>11274.900000000001</v>
      </c>
      <c r="I31" s="16">
        <f t="shared" si="1"/>
        <v>2604.5019000000007</v>
      </c>
      <c r="J31" s="16">
        <f t="shared" si="2"/>
        <v>13879.401900000003</v>
      </c>
      <c r="K31" s="16">
        <f t="shared" si="3"/>
        <v>1387.9401900000003</v>
      </c>
      <c r="L31" s="16">
        <f t="shared" si="4"/>
        <v>15267.342090000002</v>
      </c>
      <c r="M31" s="16">
        <f t="shared" si="5"/>
        <v>2748.1215762</v>
      </c>
      <c r="N31" s="16">
        <f t="shared" si="6"/>
        <v>18015.4636662</v>
      </c>
    </row>
    <row r="32" spans="3:14" ht="12.75">
      <c r="C32" s="15"/>
      <c r="D32" s="15"/>
      <c r="E32" s="13">
        <v>8</v>
      </c>
      <c r="F32" s="1">
        <v>123.9</v>
      </c>
      <c r="G32" s="1">
        <v>13</v>
      </c>
      <c r="H32" s="1">
        <f t="shared" si="0"/>
        <v>12885.6</v>
      </c>
      <c r="I32" s="16">
        <f t="shared" si="1"/>
        <v>2976.5736</v>
      </c>
      <c r="J32" s="16">
        <f t="shared" si="2"/>
        <v>15862.1736</v>
      </c>
      <c r="K32" s="16">
        <f t="shared" si="3"/>
        <v>1586.21736</v>
      </c>
      <c r="L32" s="16">
        <f t="shared" si="4"/>
        <v>17448.39096</v>
      </c>
      <c r="M32" s="16">
        <f t="shared" si="5"/>
        <v>3140.7103728</v>
      </c>
      <c r="N32" s="16">
        <f t="shared" si="6"/>
        <v>20589.1013328</v>
      </c>
    </row>
    <row r="33" spans="3:14" ht="12.75">
      <c r="C33" s="9"/>
      <c r="D33" s="9"/>
      <c r="E33" s="13">
        <v>9</v>
      </c>
      <c r="F33" s="1">
        <v>123.9</v>
      </c>
      <c r="G33" s="1">
        <v>13</v>
      </c>
      <c r="H33" s="1">
        <f t="shared" si="0"/>
        <v>14496.300000000001</v>
      </c>
      <c r="I33" s="16">
        <f t="shared" si="1"/>
        <v>3348.6453000000006</v>
      </c>
      <c r="J33" s="16">
        <f t="shared" si="2"/>
        <v>17844.945300000003</v>
      </c>
      <c r="K33" s="16">
        <f t="shared" si="3"/>
        <v>1784.4945300000004</v>
      </c>
      <c r="L33" s="16">
        <f t="shared" si="4"/>
        <v>19629.439830000003</v>
      </c>
      <c r="M33" s="16">
        <f t="shared" si="5"/>
        <v>3533.2991694</v>
      </c>
      <c r="N33" s="16">
        <f t="shared" si="6"/>
        <v>23162.738999400004</v>
      </c>
    </row>
    <row r="34" spans="3:14" ht="12.75" customHeight="1">
      <c r="C34" s="4">
        <v>7</v>
      </c>
      <c r="D34" s="4" t="s">
        <v>20</v>
      </c>
      <c r="E34" s="13">
        <v>6</v>
      </c>
      <c r="F34" s="1">
        <v>123.9</v>
      </c>
      <c r="G34" s="1">
        <v>13</v>
      </c>
      <c r="H34" s="1">
        <f t="shared" si="0"/>
        <v>9664.2</v>
      </c>
      <c r="I34" s="16">
        <f t="shared" si="1"/>
        <v>2232.4302000000002</v>
      </c>
      <c r="J34" s="16">
        <f t="shared" si="2"/>
        <v>11896.630200000001</v>
      </c>
      <c r="K34" s="16">
        <f>J34*0.2</f>
        <v>2379.3260400000004</v>
      </c>
      <c r="L34" s="16">
        <f t="shared" si="4"/>
        <v>14275.956240000001</v>
      </c>
      <c r="M34" s="16">
        <f t="shared" si="5"/>
        <v>2569.6721232</v>
      </c>
      <c r="N34" s="16">
        <f t="shared" si="6"/>
        <v>16845.6283632</v>
      </c>
    </row>
    <row r="35" spans="3:14" ht="12.75">
      <c r="C35" s="15"/>
      <c r="D35" s="15"/>
      <c r="E35" s="13">
        <v>7</v>
      </c>
      <c r="F35" s="1">
        <v>123.9</v>
      </c>
      <c r="G35" s="1">
        <v>13</v>
      </c>
      <c r="H35" s="1">
        <f t="shared" si="0"/>
        <v>11274.900000000001</v>
      </c>
      <c r="I35" s="16">
        <f t="shared" si="1"/>
        <v>2604.5019000000007</v>
      </c>
      <c r="J35" s="16">
        <f t="shared" si="2"/>
        <v>13879.401900000003</v>
      </c>
      <c r="K35" s="16">
        <f>J35*0.2</f>
        <v>2775.8803800000005</v>
      </c>
      <c r="L35" s="16">
        <f t="shared" si="4"/>
        <v>16655.282280000003</v>
      </c>
      <c r="M35" s="16">
        <f t="shared" si="5"/>
        <v>2997.9508104000006</v>
      </c>
      <c r="N35" s="16">
        <f t="shared" si="6"/>
        <v>19653.233090400005</v>
      </c>
    </row>
    <row r="36" spans="3:14" ht="12.75">
      <c r="C36" s="15"/>
      <c r="D36" s="15"/>
      <c r="E36" s="13">
        <v>8</v>
      </c>
      <c r="F36" s="1">
        <v>123.9</v>
      </c>
      <c r="G36" s="1">
        <v>13</v>
      </c>
      <c r="H36" s="1">
        <f t="shared" si="0"/>
        <v>12885.6</v>
      </c>
      <c r="I36" s="16">
        <f t="shared" si="1"/>
        <v>2976.5736</v>
      </c>
      <c r="J36" s="16">
        <f t="shared" si="2"/>
        <v>15862.1736</v>
      </c>
      <c r="K36" s="16">
        <f>J36*0.2</f>
        <v>3172.43472</v>
      </c>
      <c r="L36" s="16">
        <f t="shared" si="4"/>
        <v>19034.60832</v>
      </c>
      <c r="M36" s="16">
        <f t="shared" si="5"/>
        <v>3426.2294976</v>
      </c>
      <c r="N36" s="16">
        <f t="shared" si="6"/>
        <v>22460.8378176</v>
      </c>
    </row>
    <row r="37" spans="3:14" ht="12.75">
      <c r="C37" s="15"/>
      <c r="D37" s="15"/>
      <c r="E37" s="13">
        <v>9</v>
      </c>
      <c r="F37" s="1">
        <v>123.9</v>
      </c>
      <c r="G37" s="1">
        <v>13</v>
      </c>
      <c r="H37" s="1">
        <f t="shared" si="0"/>
        <v>14496.300000000001</v>
      </c>
      <c r="I37" s="16">
        <f t="shared" si="1"/>
        <v>3348.6453000000006</v>
      </c>
      <c r="J37" s="16">
        <f t="shared" si="2"/>
        <v>17844.945300000003</v>
      </c>
      <c r="K37" s="16">
        <f>J37*0.2</f>
        <v>3568.989060000001</v>
      </c>
      <c r="L37" s="16">
        <f t="shared" si="4"/>
        <v>21413.934360000003</v>
      </c>
      <c r="M37" s="16">
        <f t="shared" si="5"/>
        <v>3854.5081848000004</v>
      </c>
      <c r="N37" s="16">
        <f t="shared" si="6"/>
        <v>25268.442544800004</v>
      </c>
    </row>
    <row r="38" spans="3:14" ht="12.75">
      <c r="C38" s="9"/>
      <c r="D38" s="9"/>
      <c r="E38" s="13">
        <v>10</v>
      </c>
      <c r="F38" s="1">
        <v>123.9</v>
      </c>
      <c r="G38" s="1">
        <v>13</v>
      </c>
      <c r="H38" s="1">
        <f t="shared" si="0"/>
        <v>16107</v>
      </c>
      <c r="I38" s="16">
        <f t="shared" si="1"/>
        <v>3720.717</v>
      </c>
      <c r="J38" s="16">
        <f t="shared" si="2"/>
        <v>19827.717</v>
      </c>
      <c r="K38" s="16">
        <f>J38*0.2</f>
        <v>3965.5434000000005</v>
      </c>
      <c r="L38" s="16">
        <f t="shared" si="4"/>
        <v>23793.2604</v>
      </c>
      <c r="M38" s="16">
        <f t="shared" si="5"/>
        <v>4282.786872</v>
      </c>
      <c r="N38" s="16">
        <f t="shared" si="6"/>
        <v>28076.047272</v>
      </c>
    </row>
    <row r="39" spans="3:14" ht="12.75" customHeight="1">
      <c r="C39" s="4">
        <v>8</v>
      </c>
      <c r="D39" s="4" t="s">
        <v>21</v>
      </c>
      <c r="E39" s="13">
        <v>3</v>
      </c>
      <c r="F39" s="1">
        <v>123.9</v>
      </c>
      <c r="G39" s="1">
        <v>11</v>
      </c>
      <c r="H39" s="1">
        <f t="shared" si="0"/>
        <v>4088.7000000000007</v>
      </c>
      <c r="I39" s="16">
        <f t="shared" si="1"/>
        <v>944.4897000000002</v>
      </c>
      <c r="J39" s="16">
        <f t="shared" si="2"/>
        <v>5033.189700000001</v>
      </c>
      <c r="K39" s="16">
        <f>J39*0.1</f>
        <v>503.3189700000001</v>
      </c>
      <c r="L39" s="16">
        <f t="shared" si="4"/>
        <v>5536.508670000001</v>
      </c>
      <c r="M39" s="16">
        <f t="shared" si="5"/>
        <v>996.5715606000001</v>
      </c>
      <c r="N39" s="16">
        <f t="shared" si="6"/>
        <v>6533.080230600001</v>
      </c>
    </row>
    <row r="40" spans="3:14" ht="12.75">
      <c r="C40" s="15"/>
      <c r="D40" s="15"/>
      <c r="E40" s="13">
        <v>4</v>
      </c>
      <c r="F40" s="1">
        <v>123.9</v>
      </c>
      <c r="G40" s="1">
        <v>11</v>
      </c>
      <c r="H40" s="1">
        <f t="shared" si="0"/>
        <v>5451.6</v>
      </c>
      <c r="I40" s="16">
        <f t="shared" si="1"/>
        <v>1259.3196</v>
      </c>
      <c r="J40" s="16">
        <f t="shared" si="2"/>
        <v>6710.9196</v>
      </c>
      <c r="K40" s="16">
        <f>J40*0.1</f>
        <v>671.0919600000001</v>
      </c>
      <c r="L40" s="16">
        <f t="shared" si="4"/>
        <v>7382.01156</v>
      </c>
      <c r="M40" s="16">
        <f t="shared" si="5"/>
        <v>1328.7620808</v>
      </c>
      <c r="N40" s="16">
        <f t="shared" si="6"/>
        <v>8710.7736408</v>
      </c>
    </row>
    <row r="41" spans="3:14" ht="12.75">
      <c r="C41" s="15"/>
      <c r="D41" s="15"/>
      <c r="E41" s="13">
        <v>5</v>
      </c>
      <c r="F41" s="1">
        <v>123.9</v>
      </c>
      <c r="G41" s="1">
        <v>11</v>
      </c>
      <c r="H41" s="1">
        <f t="shared" si="0"/>
        <v>6814.5</v>
      </c>
      <c r="I41" s="16">
        <f t="shared" si="1"/>
        <v>1574.1495</v>
      </c>
      <c r="J41" s="16">
        <f>H41+I41</f>
        <v>8388.6495</v>
      </c>
      <c r="K41" s="16">
        <f>J41*0.1</f>
        <v>838.86495</v>
      </c>
      <c r="L41" s="16">
        <f>J41+K41</f>
        <v>9227.514449999999</v>
      </c>
      <c r="M41" s="16">
        <f t="shared" si="5"/>
        <v>1660.9526009999997</v>
      </c>
      <c r="N41" s="16">
        <f t="shared" si="6"/>
        <v>10888.467050999998</v>
      </c>
    </row>
    <row r="42" spans="3:14" ht="12.75">
      <c r="C42" s="15"/>
      <c r="D42" s="15"/>
      <c r="E42" s="13">
        <v>6</v>
      </c>
      <c r="F42" s="1">
        <v>123.9</v>
      </c>
      <c r="G42" s="1">
        <v>11</v>
      </c>
      <c r="H42" s="1">
        <f t="shared" si="0"/>
        <v>8177.4000000000015</v>
      </c>
      <c r="I42" s="16">
        <f t="shared" si="1"/>
        <v>1888.9794000000004</v>
      </c>
      <c r="J42" s="16">
        <f>H42+I42</f>
        <v>10066.379400000002</v>
      </c>
      <c r="K42" s="16">
        <f>J42*0.1</f>
        <v>1006.6379400000002</v>
      </c>
      <c r="L42" s="16">
        <f t="shared" si="4"/>
        <v>11073.017340000002</v>
      </c>
      <c r="M42" s="16">
        <f t="shared" si="5"/>
        <v>1993.1431212000002</v>
      </c>
      <c r="N42" s="16">
        <f t="shared" si="6"/>
        <v>13066.160461200003</v>
      </c>
    </row>
    <row r="43" spans="3:14" ht="12.75">
      <c r="C43" s="9"/>
      <c r="D43" s="9"/>
      <c r="E43" s="13">
        <v>7</v>
      </c>
      <c r="F43" s="1">
        <v>123.9</v>
      </c>
      <c r="G43" s="1">
        <v>11</v>
      </c>
      <c r="H43" s="1">
        <f t="shared" si="0"/>
        <v>9540.300000000001</v>
      </c>
      <c r="I43" s="16">
        <f t="shared" si="1"/>
        <v>2203.8093000000003</v>
      </c>
      <c r="J43" s="16">
        <f aca="true" t="shared" si="7" ref="J43:J51">H43+I43</f>
        <v>11744.109300000002</v>
      </c>
      <c r="K43" s="16">
        <f>J43*0.1</f>
        <v>1174.4109300000002</v>
      </c>
      <c r="L43" s="16">
        <f t="shared" si="4"/>
        <v>12918.520230000002</v>
      </c>
      <c r="M43" s="16">
        <f t="shared" si="5"/>
        <v>2325.3336414</v>
      </c>
      <c r="N43" s="16">
        <f t="shared" si="6"/>
        <v>15243.853871400002</v>
      </c>
    </row>
    <row r="44" spans="3:14" ht="12.75" customHeight="1">
      <c r="C44" s="4">
        <v>9</v>
      </c>
      <c r="D44" s="4" t="s">
        <v>22</v>
      </c>
      <c r="E44" s="13">
        <v>3</v>
      </c>
      <c r="F44" s="1">
        <v>123.9</v>
      </c>
      <c r="G44" s="1">
        <v>24</v>
      </c>
      <c r="H44" s="1">
        <f t="shared" si="0"/>
        <v>8920.800000000001</v>
      </c>
      <c r="I44" s="16">
        <f t="shared" si="1"/>
        <v>2060.7048000000004</v>
      </c>
      <c r="J44" s="16">
        <f t="shared" si="7"/>
        <v>10981.504800000002</v>
      </c>
      <c r="K44" s="16">
        <f>J44*0.2</f>
        <v>2196.3009600000005</v>
      </c>
      <c r="L44" s="16">
        <f t="shared" si="4"/>
        <v>13177.805760000003</v>
      </c>
      <c r="M44" s="16">
        <f t="shared" si="5"/>
        <v>2372.0050368000007</v>
      </c>
      <c r="N44" s="16">
        <f t="shared" si="6"/>
        <v>15549.810796800004</v>
      </c>
    </row>
    <row r="45" spans="3:14" ht="12.75">
      <c r="C45" s="15"/>
      <c r="D45" s="15"/>
      <c r="E45" s="13">
        <v>4</v>
      </c>
      <c r="F45" s="1">
        <v>123.9</v>
      </c>
      <c r="G45" s="1">
        <v>24</v>
      </c>
      <c r="H45" s="1">
        <f t="shared" si="0"/>
        <v>11894.400000000001</v>
      </c>
      <c r="I45" s="16">
        <f t="shared" si="1"/>
        <v>2747.6064000000006</v>
      </c>
      <c r="J45" s="16">
        <f t="shared" si="7"/>
        <v>14642.006400000002</v>
      </c>
      <c r="K45" s="16">
        <f aca="true" t="shared" si="8" ref="K45:K50">J45*0.2</f>
        <v>2928.4012800000005</v>
      </c>
      <c r="L45" s="16">
        <f t="shared" si="4"/>
        <v>17570.407680000004</v>
      </c>
      <c r="M45" s="16">
        <f t="shared" si="5"/>
        <v>3162.6733824000007</v>
      </c>
      <c r="N45" s="16">
        <f t="shared" si="6"/>
        <v>20733.081062400004</v>
      </c>
    </row>
    <row r="46" spans="3:14" ht="12.75">
      <c r="C46" s="15"/>
      <c r="D46" s="15"/>
      <c r="E46" s="13">
        <v>5</v>
      </c>
      <c r="F46" s="1">
        <v>123.9</v>
      </c>
      <c r="G46" s="1">
        <v>24</v>
      </c>
      <c r="H46" s="1">
        <f t="shared" si="0"/>
        <v>14868</v>
      </c>
      <c r="I46" s="16">
        <f t="shared" si="1"/>
        <v>3434.5080000000003</v>
      </c>
      <c r="J46" s="16">
        <f t="shared" si="7"/>
        <v>18302.508</v>
      </c>
      <c r="K46" s="16">
        <f t="shared" si="8"/>
        <v>3660.5016000000005</v>
      </c>
      <c r="L46" s="16">
        <f t="shared" si="4"/>
        <v>21963.0096</v>
      </c>
      <c r="M46" s="16">
        <f t="shared" si="5"/>
        <v>3953.341728</v>
      </c>
      <c r="N46" s="16">
        <f t="shared" si="6"/>
        <v>25916.351328</v>
      </c>
    </row>
    <row r="47" spans="3:14" ht="12.75">
      <c r="C47" s="15"/>
      <c r="D47" s="15"/>
      <c r="E47" s="13">
        <v>6</v>
      </c>
      <c r="F47" s="1">
        <v>123.9</v>
      </c>
      <c r="G47" s="1">
        <v>24</v>
      </c>
      <c r="H47" s="1">
        <f t="shared" si="0"/>
        <v>17841.600000000002</v>
      </c>
      <c r="I47" s="16">
        <f t="shared" si="1"/>
        <v>4121.409600000001</v>
      </c>
      <c r="J47" s="16">
        <f t="shared" si="7"/>
        <v>21963.009600000005</v>
      </c>
      <c r="K47" s="16">
        <f t="shared" si="8"/>
        <v>4392.601920000001</v>
      </c>
      <c r="L47" s="16">
        <f t="shared" si="4"/>
        <v>26355.611520000006</v>
      </c>
      <c r="M47" s="16">
        <f t="shared" si="5"/>
        <v>4744.010073600001</v>
      </c>
      <c r="N47" s="16">
        <f t="shared" si="6"/>
        <v>31099.621593600008</v>
      </c>
    </row>
    <row r="48" spans="3:14" ht="12.75">
      <c r="C48" s="15"/>
      <c r="D48" s="15"/>
      <c r="E48" s="13">
        <v>7</v>
      </c>
      <c r="F48" s="1">
        <v>123.9</v>
      </c>
      <c r="G48" s="1">
        <v>24</v>
      </c>
      <c r="H48" s="1">
        <f t="shared" si="0"/>
        <v>20815.2</v>
      </c>
      <c r="I48" s="16">
        <f t="shared" si="1"/>
        <v>4808.3112</v>
      </c>
      <c r="J48" s="16">
        <f t="shared" si="7"/>
        <v>25623.5112</v>
      </c>
      <c r="K48" s="16">
        <f t="shared" si="8"/>
        <v>5124.7022400000005</v>
      </c>
      <c r="L48" s="16">
        <f t="shared" si="4"/>
        <v>30748.21344</v>
      </c>
      <c r="M48" s="16">
        <f t="shared" si="5"/>
        <v>5534.6784192</v>
      </c>
      <c r="N48" s="16">
        <f t="shared" si="6"/>
        <v>36282.8918592</v>
      </c>
    </row>
    <row r="49" spans="3:14" ht="12.75">
      <c r="C49" s="15"/>
      <c r="D49" s="15"/>
      <c r="E49" s="13">
        <v>8</v>
      </c>
      <c r="F49" s="1">
        <v>123.9</v>
      </c>
      <c r="G49" s="1">
        <v>24</v>
      </c>
      <c r="H49" s="1">
        <f t="shared" si="0"/>
        <v>23788.800000000003</v>
      </c>
      <c r="I49" s="16">
        <f t="shared" si="1"/>
        <v>5495.212800000001</v>
      </c>
      <c r="J49" s="16">
        <f t="shared" si="7"/>
        <v>29284.012800000004</v>
      </c>
      <c r="K49" s="16">
        <f t="shared" si="8"/>
        <v>5856.802560000001</v>
      </c>
      <c r="L49" s="16">
        <f t="shared" si="4"/>
        <v>35140.81536000001</v>
      </c>
      <c r="M49" s="16">
        <f t="shared" si="5"/>
        <v>6325.346764800001</v>
      </c>
      <c r="N49" s="16">
        <f t="shared" si="6"/>
        <v>41466.16212480001</v>
      </c>
    </row>
    <row r="50" spans="3:14" ht="12.75">
      <c r="C50" s="15"/>
      <c r="D50" s="15"/>
      <c r="E50" s="13">
        <v>9</v>
      </c>
      <c r="F50" s="1">
        <v>123.9</v>
      </c>
      <c r="G50" s="1">
        <v>24</v>
      </c>
      <c r="H50" s="1">
        <f t="shared" si="0"/>
        <v>26762.4</v>
      </c>
      <c r="I50" s="16">
        <f t="shared" si="1"/>
        <v>6182.1144</v>
      </c>
      <c r="J50" s="16">
        <f t="shared" si="7"/>
        <v>32944.5144</v>
      </c>
      <c r="K50" s="16">
        <f t="shared" si="8"/>
        <v>6588.902880000001</v>
      </c>
      <c r="L50" s="16">
        <f t="shared" si="4"/>
        <v>39533.41728</v>
      </c>
      <c r="M50" s="16">
        <f t="shared" si="5"/>
        <v>7116.0151104</v>
      </c>
      <c r="N50" s="16">
        <f t="shared" si="6"/>
        <v>46649.432390400005</v>
      </c>
    </row>
    <row r="51" spans="3:14" ht="12.75">
      <c r="C51" s="9"/>
      <c r="D51" s="9"/>
      <c r="E51" s="13">
        <v>10</v>
      </c>
      <c r="F51" s="1">
        <v>123.9</v>
      </c>
      <c r="G51" s="1">
        <v>24</v>
      </c>
      <c r="H51" s="1">
        <f t="shared" si="0"/>
        <v>29736</v>
      </c>
      <c r="I51" s="16">
        <f t="shared" si="1"/>
        <v>6869.0160000000005</v>
      </c>
      <c r="J51" s="16">
        <f t="shared" si="7"/>
        <v>36605.016</v>
      </c>
      <c r="K51" s="16">
        <f>J51*0.2</f>
        <v>7321.003200000001</v>
      </c>
      <c r="L51" s="16">
        <f t="shared" si="4"/>
        <v>43926.0192</v>
      </c>
      <c r="M51" s="16">
        <f t="shared" si="5"/>
        <v>7906.683456</v>
      </c>
      <c r="N51" s="16">
        <f t="shared" si="6"/>
        <v>51832.702656</v>
      </c>
    </row>
    <row r="53" spans="4:14" ht="15">
      <c r="D53" s="18" t="s">
        <v>23</v>
      </c>
      <c r="E53" s="18"/>
      <c r="F53" s="18"/>
      <c r="G53" s="18"/>
      <c r="H53" s="18"/>
      <c r="I53" s="18"/>
      <c r="J53" s="18"/>
      <c r="K53" s="18"/>
      <c r="L53" s="18"/>
      <c r="M53" s="18"/>
      <c r="N53" s="20"/>
    </row>
    <row r="54" spans="4:14" ht="15">
      <c r="D54" s="18" t="s">
        <v>24</v>
      </c>
      <c r="E54" s="18"/>
      <c r="F54" s="18"/>
      <c r="G54" s="18"/>
      <c r="H54" s="18"/>
      <c r="I54" s="18"/>
      <c r="J54" s="18"/>
      <c r="K54" s="18"/>
      <c r="L54" s="18"/>
      <c r="M54" s="18"/>
      <c r="N54" s="20"/>
    </row>
    <row r="55" spans="4:13" ht="15"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4:13" ht="15">
      <c r="D56" s="18" t="s">
        <v>25</v>
      </c>
      <c r="E56" s="18"/>
      <c r="F56" s="18"/>
      <c r="G56" s="18"/>
      <c r="H56" s="18"/>
      <c r="I56" s="18"/>
      <c r="J56" s="18"/>
      <c r="K56" s="18"/>
      <c r="L56" s="18"/>
      <c r="M56" s="18"/>
    </row>
    <row r="57" spans="4:13" ht="15">
      <c r="D57" s="18" t="s">
        <v>26</v>
      </c>
      <c r="E57" s="18"/>
      <c r="F57" s="18"/>
      <c r="G57" s="18"/>
      <c r="H57" s="18"/>
      <c r="I57" s="18"/>
      <c r="J57" s="18"/>
      <c r="K57" s="18"/>
      <c r="L57" s="18"/>
      <c r="M57" s="18"/>
    </row>
    <row r="58" spans="4:13" ht="15">
      <c r="D58" s="18" t="s">
        <v>27</v>
      </c>
      <c r="E58" s="18"/>
      <c r="F58" s="18"/>
      <c r="G58" s="18"/>
      <c r="H58" s="18"/>
      <c r="I58" s="18"/>
      <c r="J58" s="18"/>
      <c r="K58" s="18"/>
      <c r="L58" s="18"/>
      <c r="M58" s="18"/>
    </row>
    <row r="59" spans="4:13" ht="15">
      <c r="D59" s="18" t="s">
        <v>28</v>
      </c>
      <c r="E59" s="18"/>
      <c r="F59" s="18"/>
      <c r="G59" s="18"/>
      <c r="H59" s="18"/>
      <c r="I59" s="18"/>
      <c r="J59" s="18"/>
      <c r="K59" s="18"/>
      <c r="L59" s="18"/>
      <c r="M59" s="18"/>
    </row>
  </sheetData>
  <mergeCells count="24">
    <mergeCell ref="D44:D51"/>
    <mergeCell ref="C44:C51"/>
    <mergeCell ref="C34:C38"/>
    <mergeCell ref="D34:D38"/>
    <mergeCell ref="D39:D43"/>
    <mergeCell ref="C39:C43"/>
    <mergeCell ref="C24:C28"/>
    <mergeCell ref="D24:D28"/>
    <mergeCell ref="C29:C33"/>
    <mergeCell ref="D29:D33"/>
    <mergeCell ref="C14:C18"/>
    <mergeCell ref="D14:D18"/>
    <mergeCell ref="C19:C23"/>
    <mergeCell ref="D19:D23"/>
    <mergeCell ref="D6:D9"/>
    <mergeCell ref="C6:C9"/>
    <mergeCell ref="C10:C13"/>
    <mergeCell ref="D10:D13"/>
    <mergeCell ref="D3:D4"/>
    <mergeCell ref="H3:J3"/>
    <mergeCell ref="C3:C4"/>
    <mergeCell ref="E3:E4"/>
    <mergeCell ref="F3:F4"/>
    <mergeCell ref="G3:G4"/>
  </mergeCells>
  <printOptions/>
  <pageMargins left="0" right="0.1968503937007874" top="0.7874015748031497" bottom="1.1811023622047245" header="0.5118110236220472" footer="0.5118110236220472"/>
  <pageSetup fitToHeight="2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2009-11-27T13:05:44Z</cp:lastPrinted>
  <dcterms:created xsi:type="dcterms:W3CDTF">2009-11-26T12:43:09Z</dcterms:created>
  <dcterms:modified xsi:type="dcterms:W3CDTF">2009-11-27T13:09:17Z</dcterms:modified>
  <cp:category/>
  <cp:version/>
  <cp:contentType/>
  <cp:contentStatus/>
</cp:coreProperties>
</file>