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4585" windowHeight="12495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класс'!$B$5:$S$45</definedName>
    <definedName name="_xlnm._FilterDatabase" localSheetId="2" hidden="1">'11 класс'!$B$5:$S$41</definedName>
    <definedName name="_xlnm._FilterDatabase" localSheetId="0" hidden="1">'9 класс'!$B$5:$S$48</definedName>
    <definedName name="_xlnm.Print_Titles" localSheetId="1">'10 класс'!$5:$5</definedName>
    <definedName name="_xlnm.Print_Titles" localSheetId="2">'11 класс'!$5:$5</definedName>
    <definedName name="_xlnm.Print_Titles" localSheetId="0">'9 класс'!$5:$5</definedName>
    <definedName name="_xlnm.Print_Area" localSheetId="1">'10 класс'!$A$1:$S$57</definedName>
    <definedName name="_xlnm.Print_Area" localSheetId="2">'11 класс'!$A$1:$S$49</definedName>
  </definedNames>
  <calcPr fullCalcOnLoad="1"/>
</workbook>
</file>

<file path=xl/sharedStrings.xml><?xml version="1.0" encoding="utf-8"?>
<sst xmlns="http://schemas.openxmlformats.org/spreadsheetml/2006/main" count="834" uniqueCount="350">
  <si>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</si>
  <si>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</si>
  <si>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</si>
  <si>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</si>
  <si>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</si>
  <si>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</si>
  <si>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</si>
  <si>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</si>
  <si>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Павел</t>
  </si>
  <si>
    <t>Анатольевич</t>
  </si>
  <si>
    <t>Дмитриевич</t>
  </si>
  <si>
    <t>Николаевич</t>
  </si>
  <si>
    <t>Владимировна</t>
  </si>
  <si>
    <t>Ирина</t>
  </si>
  <si>
    <t>Александровна</t>
  </si>
  <si>
    <t>Денис</t>
  </si>
  <si>
    <t>Сергеевич</t>
  </si>
  <si>
    <t>Сергеевна</t>
  </si>
  <si>
    <t>Анастасия</t>
  </si>
  <si>
    <t>Викторовна</t>
  </si>
  <si>
    <t>Мария</t>
  </si>
  <si>
    <t>Юлия</t>
  </si>
  <si>
    <t>Вячеславовна</t>
  </si>
  <si>
    <t>Виктория</t>
  </si>
  <si>
    <t>Юрьевна</t>
  </si>
  <si>
    <t>Анатольевна</t>
  </si>
  <si>
    <t>Ивановна</t>
  </si>
  <si>
    <t>Алексеевна</t>
  </si>
  <si>
    <t>Валерия</t>
  </si>
  <si>
    <t>Александра</t>
  </si>
  <si>
    <t>Андреевна</t>
  </si>
  <si>
    <t>Сергей</t>
  </si>
  <si>
    <t>Игоревна</t>
  </si>
  <si>
    <t>Владислав</t>
  </si>
  <si>
    <t>Александрович</t>
  </si>
  <si>
    <t>Юрьевич</t>
  </si>
  <si>
    <t>Маргарита</t>
  </si>
  <si>
    <t>Иван</t>
  </si>
  <si>
    <t>Максим</t>
  </si>
  <si>
    <t>Валерьевич</t>
  </si>
  <si>
    <t>Алексей</t>
  </si>
  <si>
    <t>Олеговна</t>
  </si>
  <si>
    <t>Дмитрий</t>
  </si>
  <si>
    <t>Дарья</t>
  </si>
  <si>
    <t>Илья</t>
  </si>
  <si>
    <t>Владимирович</t>
  </si>
  <si>
    <t>Андреевич</t>
  </si>
  <si>
    <t>Евгеньевич</t>
  </si>
  <si>
    <t>Евгения</t>
  </si>
  <si>
    <t>Светлана</t>
  </si>
  <si>
    <t>Михайлович</t>
  </si>
  <si>
    <t>Кирилл</t>
  </si>
  <si>
    <t>Алексеевич</t>
  </si>
  <si>
    <t>Даниил</t>
  </si>
  <si>
    <t>Евгений</t>
  </si>
  <si>
    <t>Михаил</t>
  </si>
  <si>
    <t>Вячеславович</t>
  </si>
  <si>
    <t>Игоревич</t>
  </si>
  <si>
    <t>Егор</t>
  </si>
  <si>
    <t>Романович</t>
  </si>
  <si>
    <t>Елизавета</t>
  </si>
  <si>
    <t>Анна</t>
  </si>
  <si>
    <t>Екатерина</t>
  </si>
  <si>
    <t>Александр</t>
  </si>
  <si>
    <t>Евгеньевна</t>
  </si>
  <si>
    <t>Вадимович</t>
  </si>
  <si>
    <t>Андрей</t>
  </si>
  <si>
    <t>Данила</t>
  </si>
  <si>
    <t>Кристина</t>
  </si>
  <si>
    <t>Николаевна</t>
  </si>
  <si>
    <t>Никита</t>
  </si>
  <si>
    <t>Вячеслав</t>
  </si>
  <si>
    <t>Диана</t>
  </si>
  <si>
    <t xml:space="preserve">Никита </t>
  </si>
  <si>
    <t>Олеся</t>
  </si>
  <si>
    <t>Васильевич</t>
  </si>
  <si>
    <t>Елена</t>
  </si>
  <si>
    <t>Артём</t>
  </si>
  <si>
    <t>Роман</t>
  </si>
  <si>
    <t>Викторович</t>
  </si>
  <si>
    <t>Алёна</t>
  </si>
  <si>
    <t xml:space="preserve">Алина </t>
  </si>
  <si>
    <t>Николай</t>
  </si>
  <si>
    <t>Атюрьевский</t>
  </si>
  <si>
    <t>МБОУ "Атюрьевская СОШ №1"</t>
  </si>
  <si>
    <t>Константин</t>
  </si>
  <si>
    <t>Захар</t>
  </si>
  <si>
    <t>Зубово-Полянский</t>
  </si>
  <si>
    <t>МБОУ "Зубово-Полянская СОШ №1"</t>
  </si>
  <si>
    <t>МБОУ "Инсарская СОШ №2"</t>
  </si>
  <si>
    <t>Инсарский</t>
  </si>
  <si>
    <t>Ичалковский</t>
  </si>
  <si>
    <t>Захарова</t>
  </si>
  <si>
    <t>Сюняев</t>
  </si>
  <si>
    <t>Ковылкинский</t>
  </si>
  <si>
    <t>Макеева</t>
  </si>
  <si>
    <t xml:space="preserve">Сергеевна </t>
  </si>
  <si>
    <t>Краснослободский</t>
  </si>
  <si>
    <t>МБОУ "Краснослободский многопрофильный лицей"</t>
  </si>
  <si>
    <t>Лямбирский</t>
  </si>
  <si>
    <t>Рузаевский</t>
  </si>
  <si>
    <t>Старошайговский</t>
  </si>
  <si>
    <t>МОУ "Старошайговская СОШ №2"</t>
  </si>
  <si>
    <t>Чамзинский</t>
  </si>
  <si>
    <t>МБОУ "КСОШ №3"</t>
  </si>
  <si>
    <t>Председатель жюри:</t>
  </si>
  <si>
    <t>Члены жюри:</t>
  </si>
  <si>
    <t>МОУ "Гимназия №19"</t>
  </si>
  <si>
    <t>МОУ "СОШ №39"</t>
  </si>
  <si>
    <t>МОУ "Ялгинская СОШ"</t>
  </si>
  <si>
    <t>Эвелина</t>
  </si>
  <si>
    <t>Ледяйкин</t>
  </si>
  <si>
    <t>МОУ "Гимназия №29"</t>
  </si>
  <si>
    <t>Абрамов</t>
  </si>
  <si>
    <t>Гуськов</t>
  </si>
  <si>
    <t>Григорий</t>
  </si>
  <si>
    <t>Максимов</t>
  </si>
  <si>
    <t>Ильдаровна</t>
  </si>
  <si>
    <t>г.о. Саранск</t>
  </si>
  <si>
    <t>Ангелина</t>
  </si>
  <si>
    <t>Морозова</t>
  </si>
  <si>
    <t>Вера</t>
  </si>
  <si>
    <t>Павлович</t>
  </si>
  <si>
    <t>Аношкина</t>
  </si>
  <si>
    <t>Семён</t>
  </si>
  <si>
    <t>МОУ "Кривозерьевская СОШ"</t>
  </si>
  <si>
    <t xml:space="preserve">Илья </t>
  </si>
  <si>
    <t xml:space="preserve">Максим </t>
  </si>
  <si>
    <t>Ильина</t>
  </si>
  <si>
    <t>Анатолий</t>
  </si>
  <si>
    <t xml:space="preserve">Ангелина </t>
  </si>
  <si>
    <t>Максимович</t>
  </si>
  <si>
    <t>Беляев</t>
  </si>
  <si>
    <t>Леонид</t>
  </si>
  <si>
    <t>МБОУ "Троицкая СОШ"</t>
  </si>
  <si>
    <t>Витальевич</t>
  </si>
  <si>
    <t>Крылова</t>
  </si>
  <si>
    <t>Коржов</t>
  </si>
  <si>
    <t>Карпушина</t>
  </si>
  <si>
    <t>Лейсан</t>
  </si>
  <si>
    <t>Станислав</t>
  </si>
  <si>
    <t>Сыркин</t>
  </si>
  <si>
    <t xml:space="preserve">Дмитрий </t>
  </si>
  <si>
    <t>Семенова</t>
  </si>
  <si>
    <t>Трушкина</t>
  </si>
  <si>
    <t>Гришин</t>
  </si>
  <si>
    <t>Артемий</t>
  </si>
  <si>
    <t>Егерев</t>
  </si>
  <si>
    <t>Ермаков</t>
  </si>
  <si>
    <t>Чижов</t>
  </si>
  <si>
    <t>Павлова</t>
  </si>
  <si>
    <t>Устимкин</t>
  </si>
  <si>
    <t>Учватов</t>
  </si>
  <si>
    <t>Миронов</t>
  </si>
  <si>
    <t>Валентинович</t>
  </si>
  <si>
    <t>Романов</t>
  </si>
  <si>
    <t>Дмтриевич</t>
  </si>
  <si>
    <t>Начинкин</t>
  </si>
  <si>
    <t>Дрыгин</t>
  </si>
  <si>
    <t>Кибакова</t>
  </si>
  <si>
    <t>Конов</t>
  </si>
  <si>
    <t>Борисов</t>
  </si>
  <si>
    <t>Надоров</t>
  </si>
  <si>
    <t>Чекурова</t>
  </si>
  <si>
    <t>Королев</t>
  </si>
  <si>
    <t xml:space="preserve">Щербаков </t>
  </si>
  <si>
    <t>Цаплин</t>
  </si>
  <si>
    <t>Шигаева</t>
  </si>
  <si>
    <t>Хрестин</t>
  </si>
  <si>
    <t>Ключарев</t>
  </si>
  <si>
    <t>Барановский</t>
  </si>
  <si>
    <t>Волков</t>
  </si>
  <si>
    <t>Лебедев</t>
  </si>
  <si>
    <t>Ворожейкин</t>
  </si>
  <si>
    <t>Карабанова</t>
  </si>
  <si>
    <t>Линиза</t>
  </si>
  <si>
    <t>Наилевна</t>
  </si>
  <si>
    <t>Медведева</t>
  </si>
  <si>
    <t>Рафаилевич</t>
  </si>
  <si>
    <t>Игайкин</t>
  </si>
  <si>
    <t>Карпушкина</t>
  </si>
  <si>
    <t>МОБУ "Кемлянская СОШ"</t>
  </si>
  <si>
    <t>Громов</t>
  </si>
  <si>
    <t>Захаркина</t>
  </si>
  <si>
    <t>Равилевна</t>
  </si>
  <si>
    <t>Начинкина</t>
  </si>
  <si>
    <t xml:space="preserve">Сиркин </t>
  </si>
  <si>
    <t>Харламов</t>
  </si>
  <si>
    <t>Робертовна</t>
  </si>
  <si>
    <t>Маратовна</t>
  </si>
  <si>
    <t>Пьянзин</t>
  </si>
  <si>
    <t>Протокол проведения Республиканского этапа Всероссийской олимпиады школьников по физике</t>
  </si>
  <si>
    <t>20 января 2016 года</t>
  </si>
  <si>
    <t xml:space="preserve"> Республика Мордовия</t>
  </si>
  <si>
    <t>Зад. 1
(10)</t>
  </si>
  <si>
    <t>Зад. 2
(10)</t>
  </si>
  <si>
    <t>Зад. 3
(10)</t>
  </si>
  <si>
    <t>Зад. 4
(10)</t>
  </si>
  <si>
    <t>Зад. 5
(10)</t>
  </si>
  <si>
    <t>Сумма
баллов (max=50)</t>
  </si>
  <si>
    <t>Автаева</t>
  </si>
  <si>
    <t xml:space="preserve">Барышев </t>
  </si>
  <si>
    <t xml:space="preserve">Алексей </t>
  </si>
  <si>
    <t>Бахмистеров</t>
  </si>
  <si>
    <t xml:space="preserve">Белова </t>
  </si>
  <si>
    <t xml:space="preserve">Анжелика </t>
  </si>
  <si>
    <t>Гриценко</t>
  </si>
  <si>
    <t xml:space="preserve">Сергей </t>
  </si>
  <si>
    <t>Ефимов</t>
  </si>
  <si>
    <t>Зикрацкий</t>
  </si>
  <si>
    <t>Гордей</t>
  </si>
  <si>
    <t>Злобина</t>
  </si>
  <si>
    <t xml:space="preserve">Кочнова </t>
  </si>
  <si>
    <t xml:space="preserve">Юлия  </t>
  </si>
  <si>
    <t xml:space="preserve">Крылов </t>
  </si>
  <si>
    <t xml:space="preserve">Кубанова  </t>
  </si>
  <si>
    <t xml:space="preserve">Татьяна </t>
  </si>
  <si>
    <t xml:space="preserve">Куманяева </t>
  </si>
  <si>
    <t xml:space="preserve">Лазарев </t>
  </si>
  <si>
    <t>Глеб</t>
  </si>
  <si>
    <t xml:space="preserve">Мальков </t>
  </si>
  <si>
    <t xml:space="preserve">Вадим </t>
  </si>
  <si>
    <t xml:space="preserve">Милютина </t>
  </si>
  <si>
    <t xml:space="preserve">Начкин </t>
  </si>
  <si>
    <t xml:space="preserve">Олег </t>
  </si>
  <si>
    <t xml:space="preserve">Никитин </t>
  </si>
  <si>
    <t xml:space="preserve">Петухов </t>
  </si>
  <si>
    <t xml:space="preserve">Данила </t>
  </si>
  <si>
    <t>Просвирин</t>
  </si>
  <si>
    <t xml:space="preserve">Соболев </t>
  </si>
  <si>
    <t xml:space="preserve">Федотов </t>
  </si>
  <si>
    <t>ГБОУ РМ "Республиканский лицей"</t>
  </si>
  <si>
    <t>МОУ "Лицей №4"</t>
  </si>
  <si>
    <t>МОУ "Лицей №43"</t>
  </si>
  <si>
    <t>Адикаева</t>
  </si>
  <si>
    <t>Белоусов</t>
  </si>
  <si>
    <t>Большакова</t>
  </si>
  <si>
    <t>Буков</t>
  </si>
  <si>
    <t xml:space="preserve">Семен </t>
  </si>
  <si>
    <t>Данийл</t>
  </si>
  <si>
    <t>Дрыгина</t>
  </si>
  <si>
    <t>Калинин</t>
  </si>
  <si>
    <t xml:space="preserve">Калоев </t>
  </si>
  <si>
    <t>Азамат</t>
  </si>
  <si>
    <t>Заурбекович</t>
  </si>
  <si>
    <t>Кижаев</t>
  </si>
  <si>
    <t xml:space="preserve">Корляков </t>
  </si>
  <si>
    <t xml:space="preserve">Кудряшов </t>
  </si>
  <si>
    <t>Кулыгин</t>
  </si>
  <si>
    <t>Лобачёв</t>
  </si>
  <si>
    <t>Маланкина</t>
  </si>
  <si>
    <t>Манаев</t>
  </si>
  <si>
    <t xml:space="preserve">Дамир </t>
  </si>
  <si>
    <t>Федотов</t>
  </si>
  <si>
    <t>Черакшев</t>
  </si>
  <si>
    <t xml:space="preserve">Леонид </t>
  </si>
  <si>
    <t xml:space="preserve">Шутов </t>
  </si>
  <si>
    <t>Игореевич</t>
  </si>
  <si>
    <t>МОУ "Лицей №7"</t>
  </si>
  <si>
    <t>МОУ "СОШ №27"</t>
  </si>
  <si>
    <t>МОУ "СОШ №24"</t>
  </si>
  <si>
    <t>МБОУ "Лицей №4"</t>
  </si>
  <si>
    <t>Аксёнов</t>
  </si>
  <si>
    <t>Баймашева</t>
  </si>
  <si>
    <t>Бражникова</t>
  </si>
  <si>
    <t>Булаев</t>
  </si>
  <si>
    <t>Веряскина</t>
  </si>
  <si>
    <t>Гаврилин</t>
  </si>
  <si>
    <t>Дерябочкин</t>
  </si>
  <si>
    <t>Елин</t>
  </si>
  <si>
    <t>Левин</t>
  </si>
  <si>
    <t>Маршев</t>
  </si>
  <si>
    <t>Николаев</t>
  </si>
  <si>
    <t>Помыткин</t>
  </si>
  <si>
    <t>Пылайкин</t>
  </si>
  <si>
    <t>Рыжова</t>
  </si>
  <si>
    <t>Салахутдинова</t>
  </si>
  <si>
    <t>Делия</t>
  </si>
  <si>
    <t>Тропина</t>
  </si>
  <si>
    <t>Цапаев</t>
  </si>
  <si>
    <t>Целин</t>
  </si>
  <si>
    <t xml:space="preserve">Чугунов </t>
  </si>
  <si>
    <t>Шеин</t>
  </si>
  <si>
    <t>Матвей</t>
  </si>
  <si>
    <t xml:space="preserve">Шиндин </t>
  </si>
  <si>
    <t>Шишкин</t>
  </si>
  <si>
    <t>Шульженко</t>
  </si>
  <si>
    <t>Пётр</t>
  </si>
  <si>
    <t>Ярлыков</t>
  </si>
  <si>
    <t>Ярцев</t>
  </si>
  <si>
    <t>МОУ "Гимназия №12"</t>
  </si>
  <si>
    <t>МОУ "СОШ №9"</t>
  </si>
  <si>
    <t>Сорокин</t>
  </si>
  <si>
    <t xml:space="preserve">Экспериментальный тур </t>
  </si>
  <si>
    <t>Теоретический 
тур</t>
  </si>
  <si>
    <t>Сумма
баллов (max=30)</t>
  </si>
  <si>
    <t>Зад. 1
(15)</t>
  </si>
  <si>
    <t>Зад. 2
(15)</t>
  </si>
  <si>
    <t>Итоговая сумма
баллов (max=80)</t>
  </si>
  <si>
    <t>МОУ "СОШ №33"</t>
  </si>
  <si>
    <t>Симонов</t>
  </si>
  <si>
    <t>Саратовская область</t>
  </si>
  <si>
    <t>Челябинская область</t>
  </si>
  <si>
    <t>Нижегородская область</t>
  </si>
  <si>
    <t>Республика Крым</t>
  </si>
  <si>
    <t>Ардатовский</t>
  </si>
  <si>
    <t>г. Москва</t>
  </si>
  <si>
    <t>Торбеевский</t>
  </si>
  <si>
    <t>Республика Северная Осетия - Алания</t>
  </si>
  <si>
    <t>Кадошкинский</t>
  </si>
  <si>
    <t>Большеберезниковский</t>
  </si>
  <si>
    <t>Ельниковский</t>
  </si>
  <si>
    <t>Республика Коми</t>
  </si>
  <si>
    <t>Приморский край</t>
  </si>
  <si>
    <t>Республика Башкортостан</t>
  </si>
  <si>
    <t>Ульяновская область</t>
  </si>
  <si>
    <t>Атяшевский</t>
  </si>
  <si>
    <t>Победитель</t>
  </si>
  <si>
    <t>Призер</t>
  </si>
  <si>
    <t>Батин В.В.</t>
  </si>
  <si>
    <t xml:space="preserve"> Зюзин А.М.</t>
  </si>
  <si>
    <t xml:space="preserve">Секретарь жюри:     </t>
  </si>
  <si>
    <t>Безбородов С.В.</t>
  </si>
  <si>
    <t>Дудоладов В.В.</t>
  </si>
  <si>
    <t>Окин М.А.</t>
  </si>
  <si>
    <t>Сабаев С.Н.</t>
  </si>
  <si>
    <t>Бажанов А.Г.</t>
  </si>
  <si>
    <t>Радайкин В.В.</t>
  </si>
  <si>
    <t>Кудряшов В.И.</t>
  </si>
  <si>
    <t>Саврасов К.В.</t>
  </si>
  <si>
    <t>Янцен Н.В.</t>
  </si>
  <si>
    <t>Бакулин М.А.</t>
  </si>
  <si>
    <t>Акимов</t>
  </si>
  <si>
    <t>МБОУ "Потьминская СОШ"</t>
  </si>
  <si>
    <t>Селиванова</t>
  </si>
  <si>
    <t>МОУ "СОШ №32"</t>
  </si>
  <si>
    <t>Максимовна</t>
  </si>
  <si>
    <t>Глухов</t>
  </si>
  <si>
    <t>Паненкова</t>
  </si>
  <si>
    <t>Пустакина</t>
  </si>
  <si>
    <t xml:space="preserve">Шмелева </t>
  </si>
  <si>
    <t>Оксана</t>
  </si>
  <si>
    <t>Витальевна</t>
  </si>
  <si>
    <t>Агеев</t>
  </si>
  <si>
    <t>Игорь</t>
  </si>
  <si>
    <t>Майданов</t>
  </si>
  <si>
    <t>Амурская область</t>
  </si>
  <si>
    <t>-</t>
  </si>
  <si>
    <t>Дата рождения</t>
  </si>
  <si>
    <t>Рябочкина П.А.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</si>
</sst>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 Cyr"/>
      <family val="0"/>
    </font>
    <font>
      <sz val="12"/>
      <color indexed="8"/>
      <name val="Century"/>
      <family val="1"/>
    </font>
    <font>
      <sz val="12"/>
      <name val="Times New Roman"/>
      <family val="1"/>
    </font>
    <font>
      <sz val="12"/>
      <name val="Century"/>
      <family val="1"/>
    </font>
    <font>
      <i/>
      <sz val="12"/>
      <color indexed="8"/>
      <name val="Century"/>
      <family val="1"/>
    </font>
    <font>
      <b/>
      <sz val="12"/>
      <color indexed="8"/>
      <name val="Century"/>
      <family val="1"/>
    </font>
    <font>
      <b/>
      <sz val="11"/>
      <color indexed="8"/>
      <name val="Century"/>
      <family val="1"/>
    </font>
    <font>
      <b/>
      <sz val="16"/>
      <color indexed="8"/>
      <name val="Century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double"/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>
        <color theme="1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/>
    </xf>
    <xf numFmtId="14" fontId="7" fillId="34" borderId="14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" fontId="7" fillId="34" borderId="22" xfId="0" applyNumberFormat="1" applyFont="1" applyFill="1" applyBorder="1" applyAlignment="1">
      <alignment horizontal="center" vertical="center"/>
    </xf>
    <xf numFmtId="1" fontId="7" fillId="34" borderId="23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4" fontId="7" fillId="34" borderId="25" xfId="0" applyNumberFormat="1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14" fontId="7" fillId="34" borderId="26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/>
    </xf>
    <xf numFmtId="14" fontId="7" fillId="34" borderId="25" xfId="0" applyNumberFormat="1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 wrapText="1"/>
    </xf>
    <xf numFmtId="1" fontId="5" fillId="34" borderId="30" xfId="0" applyNumberFormat="1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 wrapText="1"/>
    </xf>
    <xf numFmtId="1" fontId="5" fillId="34" borderId="27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1" fontId="7" fillId="34" borderId="28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left" vertical="center"/>
    </xf>
    <xf numFmtId="1" fontId="5" fillId="34" borderId="32" xfId="0" applyNumberFormat="1" applyFont="1" applyFill="1" applyBorder="1" applyAlignment="1">
      <alignment horizontal="center" vertical="center" wrapText="1"/>
    </xf>
    <xf numFmtId="1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5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 vertical="center" wrapText="1"/>
    </xf>
    <xf numFmtId="1" fontId="5" fillId="34" borderId="40" xfId="0" applyNumberFormat="1" applyFont="1" applyFill="1" applyBorder="1" applyAlignment="1">
      <alignment horizontal="center" vertical="center" wrapText="1"/>
    </xf>
    <xf numFmtId="1" fontId="5" fillId="34" borderId="37" xfId="0" applyNumberFormat="1" applyFont="1" applyFill="1" applyBorder="1" applyAlignment="1">
      <alignment horizontal="center" vertical="center" wrapText="1"/>
    </xf>
    <xf numFmtId="1" fontId="5" fillId="34" borderId="38" xfId="0" applyNumberFormat="1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left" vertical="center"/>
    </xf>
    <xf numFmtId="1" fontId="5" fillId="34" borderId="16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1" fontId="5" fillId="34" borderId="45" xfId="0" applyNumberFormat="1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left" vertical="center"/>
    </xf>
    <xf numFmtId="0" fontId="7" fillId="34" borderId="48" xfId="0" applyFont="1" applyFill="1" applyBorder="1" applyAlignment="1">
      <alignment horizontal="left" vertical="center"/>
    </xf>
    <xf numFmtId="0" fontId="7" fillId="34" borderId="49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 vertical="center" wrapText="1"/>
    </xf>
    <xf numFmtId="1" fontId="5" fillId="34" borderId="47" xfId="0" applyNumberFormat="1" applyFont="1" applyFill="1" applyBorder="1" applyAlignment="1">
      <alignment horizontal="center" vertical="center" wrapText="1"/>
    </xf>
    <xf numFmtId="1" fontId="5" fillId="34" borderId="48" xfId="0" applyNumberFormat="1" applyFont="1" applyFill="1" applyBorder="1" applyAlignment="1">
      <alignment horizontal="center" vertical="center" wrapText="1"/>
    </xf>
    <xf numFmtId="1" fontId="5" fillId="34" borderId="49" xfId="0" applyNumberFormat="1" applyFont="1" applyFill="1" applyBorder="1" applyAlignment="1">
      <alignment horizontal="center" vertical="center" wrapText="1"/>
    </xf>
    <xf numFmtId="1" fontId="5" fillId="34" borderId="46" xfId="0" applyNumberFormat="1" applyFont="1" applyFill="1" applyBorder="1" applyAlignment="1">
      <alignment horizontal="center" vertical="center"/>
    </xf>
    <xf numFmtId="1" fontId="5" fillId="34" borderId="47" xfId="0" applyNumberFormat="1" applyFont="1" applyFill="1" applyBorder="1" applyAlignment="1">
      <alignment horizontal="center" vertical="center" wrapText="1"/>
    </xf>
    <xf numFmtId="1" fontId="5" fillId="34" borderId="49" xfId="0" applyNumberFormat="1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 wrapText="1"/>
    </xf>
    <xf numFmtId="1" fontId="5" fillId="34" borderId="53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 wrapText="1"/>
    </xf>
    <xf numFmtId="1" fontId="7" fillId="34" borderId="48" xfId="0" applyNumberFormat="1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11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39</xdr:row>
      <xdr:rowOff>285750</xdr:rowOff>
    </xdr:from>
    <xdr:ext cx="190500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781050" y="1318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39</xdr:row>
      <xdr:rowOff>285750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781050" y="1318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39</xdr:row>
      <xdr:rowOff>285750</xdr:rowOff>
    </xdr:from>
    <xdr:ext cx="190500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781050" y="1318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39</xdr:row>
      <xdr:rowOff>285750</xdr:rowOff>
    </xdr:from>
    <xdr:ext cx="190500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781050" y="13182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5</xdr:row>
      <xdr:rowOff>285750</xdr:rowOff>
    </xdr:from>
    <xdr:ext cx="190500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781050" y="249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28</xdr:row>
      <xdr:rowOff>285750</xdr:rowOff>
    </xdr:from>
    <xdr:ext cx="190500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781050" y="9725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34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" y="11325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34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81050" y="11325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36</xdr:row>
      <xdr:rowOff>285750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81050" y="1223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36</xdr:row>
      <xdr:rowOff>285750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781050" y="1223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36</xdr:row>
      <xdr:rowOff>285750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781050" y="1223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36</xdr:row>
      <xdr:rowOff>285750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781050" y="1223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781050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781050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781050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0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781050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0</xdr:rowOff>
    </xdr:from>
    <xdr:ext cx="1905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781050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41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41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81050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285750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81050" y="2809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285750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781050" y="2809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285750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781050" y="2809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285750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781050" y="2809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70" zoomScaleNormal="70" zoomScaleSheetLayoutView="70" zoomScalePageLayoutView="0" workbookViewId="0" topLeftCell="A25">
      <selection activeCell="C58" sqref="C58"/>
    </sheetView>
  </sheetViews>
  <sheetFormatPr defaultColWidth="9.140625" defaultRowHeight="30" customHeight="1"/>
  <cols>
    <col min="1" max="1" width="5.7109375" style="8" customWidth="1"/>
    <col min="2" max="2" width="24.7109375" style="9" customWidth="1"/>
    <col min="3" max="3" width="20.7109375" style="9" customWidth="1"/>
    <col min="4" max="4" width="20.7109375" style="10" customWidth="1"/>
    <col min="5" max="5" width="20.7109375" style="10" hidden="1" customWidth="1"/>
    <col min="6" max="16" width="15.7109375" style="8" customWidth="1"/>
    <col min="17" max="17" width="35.7109375" style="8" customWidth="1"/>
    <col min="18" max="18" width="65.7109375" style="8" customWidth="1"/>
    <col min="19" max="19" width="50.7109375" style="9" customWidth="1"/>
    <col min="20" max="16384" width="9.140625" style="1" customWidth="1"/>
  </cols>
  <sheetData>
    <row r="1" spans="1:19" s="3" customFormat="1" ht="22.5" customHeight="1">
      <c r="A1" s="131" t="s">
        <v>192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4" customFormat="1" ht="22.5" customHeight="1">
      <c r="A2" s="132" t="s">
        <v>193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30" customHeight="1" thickBot="1">
      <c r="A3" s="133" t="s">
        <v>191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2" customFormat="1" ht="49.5" customHeight="1" thickBot="1" thickTop="1">
      <c r="A4" s="129" t="s">
        <v>7</v>
      </c>
      <c r="B4" s="135" t="s">
        <v>0</v>
      </c>
      <c r="C4" s="137" t="s">
        <v>1</v>
      </c>
      <c r="D4" s="139" t="s">
        <v>2</v>
      </c>
      <c r="E4" s="129" t="s">
        <v>348</v>
      </c>
      <c r="F4" s="129" t="s">
        <v>3</v>
      </c>
      <c r="G4" s="141" t="s">
        <v>294</v>
      </c>
      <c r="H4" s="142"/>
      <c r="I4" s="142"/>
      <c r="J4" s="142"/>
      <c r="K4" s="145"/>
      <c r="L4" s="143" t="s">
        <v>199</v>
      </c>
      <c r="M4" s="141" t="s">
        <v>293</v>
      </c>
      <c r="N4" s="142"/>
      <c r="O4" s="143" t="s">
        <v>295</v>
      </c>
      <c r="P4" s="143" t="s">
        <v>298</v>
      </c>
      <c r="Q4" s="129" t="s">
        <v>4</v>
      </c>
      <c r="R4" s="143" t="s">
        <v>6</v>
      </c>
      <c r="S4" s="143" t="s">
        <v>5</v>
      </c>
    </row>
    <row r="5" spans="1:19" s="2" customFormat="1" ht="49.5" customHeight="1" thickBot="1" thickTop="1">
      <c r="A5" s="130"/>
      <c r="B5" s="136"/>
      <c r="C5" s="138"/>
      <c r="D5" s="140"/>
      <c r="E5" s="130"/>
      <c r="F5" s="130"/>
      <c r="G5" s="5" t="s">
        <v>194</v>
      </c>
      <c r="H5" s="6" t="s">
        <v>195</v>
      </c>
      <c r="I5" s="6" t="s">
        <v>196</v>
      </c>
      <c r="J5" s="6" t="s">
        <v>197</v>
      </c>
      <c r="K5" s="7" t="s">
        <v>198</v>
      </c>
      <c r="L5" s="144"/>
      <c r="M5" s="5" t="s">
        <v>296</v>
      </c>
      <c r="N5" s="6" t="s">
        <v>297</v>
      </c>
      <c r="O5" s="144"/>
      <c r="P5" s="144"/>
      <c r="Q5" s="130"/>
      <c r="R5" s="144"/>
      <c r="S5" s="144"/>
    </row>
    <row r="6" spans="1:19" ht="24.75" customHeight="1" thickTop="1">
      <c r="A6" s="14">
        <f>IF($B6="","-",SUBTOTAL(3,$B$6:$B6))</f>
        <v>1</v>
      </c>
      <c r="B6" s="15" t="s">
        <v>272</v>
      </c>
      <c r="C6" s="15" t="s">
        <v>66</v>
      </c>
      <c r="D6" s="16" t="s">
        <v>16</v>
      </c>
      <c r="E6" s="37">
        <v>36865</v>
      </c>
      <c r="F6" s="24">
        <v>9</v>
      </c>
      <c r="G6" s="18">
        <v>10</v>
      </c>
      <c r="H6" s="19">
        <v>6</v>
      </c>
      <c r="I6" s="19">
        <v>10</v>
      </c>
      <c r="J6" s="19">
        <v>10</v>
      </c>
      <c r="K6" s="20">
        <v>10</v>
      </c>
      <c r="L6" s="21">
        <f aca="true" t="shared" si="0" ref="L6:L51">SUM(G6,H6,I6,J6,K6)</f>
        <v>46</v>
      </c>
      <c r="M6" s="18">
        <v>15</v>
      </c>
      <c r="N6" s="19">
        <v>10</v>
      </c>
      <c r="O6" s="21">
        <f aca="true" t="shared" si="1" ref="O6:O51">SUM(M6,N6)</f>
        <v>25</v>
      </c>
      <c r="P6" s="21">
        <f aca="true" t="shared" si="2" ref="P6:P51">SUM(L6,O6)</f>
        <v>71</v>
      </c>
      <c r="Q6" s="14" t="s">
        <v>317</v>
      </c>
      <c r="R6" s="22" t="s">
        <v>231</v>
      </c>
      <c r="S6" s="23" t="s">
        <v>118</v>
      </c>
    </row>
    <row r="7" spans="1:19" ht="24.75" customHeight="1">
      <c r="A7" s="14">
        <f>IF($B7="","-",SUBTOTAL(3,$B$6:$B7))</f>
        <v>2</v>
      </c>
      <c r="B7" s="15" t="s">
        <v>282</v>
      </c>
      <c r="C7" s="15" t="s">
        <v>283</v>
      </c>
      <c r="D7" s="16" t="s">
        <v>16</v>
      </c>
      <c r="E7" s="37">
        <v>37416</v>
      </c>
      <c r="F7" s="24">
        <v>9</v>
      </c>
      <c r="G7" s="18">
        <v>6</v>
      </c>
      <c r="H7" s="19">
        <v>4</v>
      </c>
      <c r="I7" s="19">
        <v>10</v>
      </c>
      <c r="J7" s="19">
        <v>10</v>
      </c>
      <c r="K7" s="20">
        <v>10</v>
      </c>
      <c r="L7" s="25">
        <f t="shared" si="0"/>
        <v>40</v>
      </c>
      <c r="M7" s="18">
        <v>15</v>
      </c>
      <c r="N7" s="19">
        <v>15</v>
      </c>
      <c r="O7" s="25">
        <f t="shared" si="1"/>
        <v>30</v>
      </c>
      <c r="P7" s="25">
        <f t="shared" si="2"/>
        <v>70</v>
      </c>
      <c r="Q7" s="14" t="s">
        <v>317</v>
      </c>
      <c r="R7" s="22" t="s">
        <v>231</v>
      </c>
      <c r="S7" s="23" t="s">
        <v>301</v>
      </c>
    </row>
    <row r="8" spans="1:19" ht="24.75" customHeight="1">
      <c r="A8" s="14">
        <f>IF($B8="","-",SUBTOTAL(3,$B$6:$B8))</f>
        <v>3</v>
      </c>
      <c r="B8" s="15" t="s">
        <v>285</v>
      </c>
      <c r="C8" s="15" t="s">
        <v>40</v>
      </c>
      <c r="D8" s="16" t="s">
        <v>35</v>
      </c>
      <c r="E8" s="37">
        <v>37154</v>
      </c>
      <c r="F8" s="24">
        <v>9</v>
      </c>
      <c r="G8" s="18">
        <v>1</v>
      </c>
      <c r="H8" s="19">
        <v>10</v>
      </c>
      <c r="I8" s="19">
        <v>10</v>
      </c>
      <c r="J8" s="19">
        <v>10</v>
      </c>
      <c r="K8" s="20">
        <v>10</v>
      </c>
      <c r="L8" s="25">
        <f t="shared" si="0"/>
        <v>41</v>
      </c>
      <c r="M8" s="18">
        <v>14</v>
      </c>
      <c r="N8" s="19">
        <v>15</v>
      </c>
      <c r="O8" s="25">
        <f t="shared" si="1"/>
        <v>29</v>
      </c>
      <c r="P8" s="25">
        <f t="shared" si="2"/>
        <v>70</v>
      </c>
      <c r="Q8" s="14" t="s">
        <v>317</v>
      </c>
      <c r="R8" s="22" t="s">
        <v>231</v>
      </c>
      <c r="S8" s="23" t="s">
        <v>302</v>
      </c>
    </row>
    <row r="9" spans="1:19" ht="24.75" customHeight="1">
      <c r="A9" s="14">
        <f>IF($B9="","-",SUBTOTAL(3,$B$6:$B9))</f>
        <v>4</v>
      </c>
      <c r="B9" s="15" t="s">
        <v>288</v>
      </c>
      <c r="C9" s="15" t="s">
        <v>44</v>
      </c>
      <c r="D9" s="16" t="s">
        <v>16</v>
      </c>
      <c r="E9" s="37">
        <v>36888</v>
      </c>
      <c r="F9" s="24">
        <v>9</v>
      </c>
      <c r="G9" s="18">
        <v>4</v>
      </c>
      <c r="H9" s="19">
        <v>6</v>
      </c>
      <c r="I9" s="19">
        <v>10</v>
      </c>
      <c r="J9" s="19">
        <v>10</v>
      </c>
      <c r="K9" s="20">
        <v>10</v>
      </c>
      <c r="L9" s="25">
        <f t="shared" si="0"/>
        <v>40</v>
      </c>
      <c r="M9" s="18">
        <v>15</v>
      </c>
      <c r="N9" s="19">
        <v>14</v>
      </c>
      <c r="O9" s="25">
        <f t="shared" si="1"/>
        <v>29</v>
      </c>
      <c r="P9" s="25">
        <f t="shared" si="2"/>
        <v>69</v>
      </c>
      <c r="Q9" s="14" t="s">
        <v>317</v>
      </c>
      <c r="R9" s="22" t="s">
        <v>231</v>
      </c>
      <c r="S9" s="23" t="s">
        <v>118</v>
      </c>
    </row>
    <row r="10" spans="1:19" ht="24.75" customHeight="1">
      <c r="A10" s="14">
        <f>IF($B10="","-",SUBTOTAL(3,$B$6:$B10))</f>
        <v>5</v>
      </c>
      <c r="B10" s="15" t="s">
        <v>279</v>
      </c>
      <c r="C10" s="15" t="s">
        <v>140</v>
      </c>
      <c r="D10" s="16" t="s">
        <v>16</v>
      </c>
      <c r="E10" s="37">
        <v>36862</v>
      </c>
      <c r="F10" s="24">
        <v>9</v>
      </c>
      <c r="G10" s="18">
        <v>10</v>
      </c>
      <c r="H10" s="19">
        <v>10</v>
      </c>
      <c r="I10" s="19">
        <v>10</v>
      </c>
      <c r="J10" s="19">
        <v>10</v>
      </c>
      <c r="K10" s="20">
        <v>10</v>
      </c>
      <c r="L10" s="25">
        <f t="shared" si="0"/>
        <v>50</v>
      </c>
      <c r="M10" s="18">
        <v>12</v>
      </c>
      <c r="N10" s="19">
        <v>6</v>
      </c>
      <c r="O10" s="25">
        <f t="shared" si="1"/>
        <v>18</v>
      </c>
      <c r="P10" s="25">
        <f t="shared" si="2"/>
        <v>68</v>
      </c>
      <c r="Q10" s="14" t="s">
        <v>317</v>
      </c>
      <c r="R10" s="22" t="s">
        <v>231</v>
      </c>
      <c r="S10" s="23" t="s">
        <v>118</v>
      </c>
    </row>
    <row r="11" spans="1:19" ht="24.75" customHeight="1">
      <c r="A11" s="14">
        <f>IF($B11="","-",SUBTOTAL(3,$B$6:$B11))</f>
        <v>6</v>
      </c>
      <c r="B11" s="15" t="s">
        <v>150</v>
      </c>
      <c r="C11" s="15" t="s">
        <v>43</v>
      </c>
      <c r="D11" s="16" t="s">
        <v>27</v>
      </c>
      <c r="E11" s="37">
        <v>36798</v>
      </c>
      <c r="F11" s="24">
        <v>9</v>
      </c>
      <c r="G11" s="18">
        <v>1</v>
      </c>
      <c r="H11" s="19">
        <v>5</v>
      </c>
      <c r="I11" s="19">
        <v>10</v>
      </c>
      <c r="J11" s="19">
        <v>10</v>
      </c>
      <c r="K11" s="20">
        <v>10</v>
      </c>
      <c r="L11" s="25">
        <f t="shared" si="0"/>
        <v>36</v>
      </c>
      <c r="M11" s="18">
        <v>13</v>
      </c>
      <c r="N11" s="19">
        <v>15</v>
      </c>
      <c r="O11" s="25">
        <f t="shared" si="1"/>
        <v>28</v>
      </c>
      <c r="P11" s="25">
        <f t="shared" si="2"/>
        <v>64</v>
      </c>
      <c r="Q11" s="14" t="s">
        <v>318</v>
      </c>
      <c r="R11" s="22" t="s">
        <v>231</v>
      </c>
      <c r="S11" s="23" t="s">
        <v>118</v>
      </c>
    </row>
    <row r="12" spans="1:19" ht="24.75" customHeight="1">
      <c r="A12" s="14">
        <f>IF($B12="","-",SUBTOTAL(3,$B$6:$B12))</f>
        <v>7</v>
      </c>
      <c r="B12" s="15" t="s">
        <v>280</v>
      </c>
      <c r="C12" s="15" t="s">
        <v>66</v>
      </c>
      <c r="D12" s="16" t="s">
        <v>122</v>
      </c>
      <c r="E12" s="37">
        <v>36764</v>
      </c>
      <c r="F12" s="24">
        <v>9</v>
      </c>
      <c r="G12" s="18">
        <v>3</v>
      </c>
      <c r="H12" s="19">
        <v>8</v>
      </c>
      <c r="I12" s="19">
        <v>5</v>
      </c>
      <c r="J12" s="19">
        <v>10</v>
      </c>
      <c r="K12" s="20">
        <v>10</v>
      </c>
      <c r="L12" s="25">
        <f t="shared" si="0"/>
        <v>36</v>
      </c>
      <c r="M12" s="18">
        <v>11</v>
      </c>
      <c r="N12" s="19">
        <v>15</v>
      </c>
      <c r="O12" s="25">
        <f t="shared" si="1"/>
        <v>26</v>
      </c>
      <c r="P12" s="25">
        <f t="shared" si="2"/>
        <v>62</v>
      </c>
      <c r="Q12" s="14" t="s">
        <v>318</v>
      </c>
      <c r="R12" s="22" t="s">
        <v>231</v>
      </c>
      <c r="S12" s="23" t="s">
        <v>103</v>
      </c>
    </row>
    <row r="13" spans="1:19" ht="24.75" customHeight="1">
      <c r="A13" s="14">
        <f>IF($B13="","-",SUBTOTAL(3,$B$6:$B13))</f>
        <v>8</v>
      </c>
      <c r="B13" s="15" t="s">
        <v>114</v>
      </c>
      <c r="C13" s="15" t="s">
        <v>115</v>
      </c>
      <c r="D13" s="16" t="s">
        <v>46</v>
      </c>
      <c r="E13" s="37">
        <v>37073</v>
      </c>
      <c r="F13" s="24">
        <v>9</v>
      </c>
      <c r="G13" s="18">
        <v>2</v>
      </c>
      <c r="H13" s="19">
        <v>1</v>
      </c>
      <c r="I13" s="19">
        <v>10</v>
      </c>
      <c r="J13" s="19">
        <v>10</v>
      </c>
      <c r="K13" s="20">
        <v>10</v>
      </c>
      <c r="L13" s="25">
        <f t="shared" si="0"/>
        <v>33</v>
      </c>
      <c r="M13" s="18">
        <v>10.5</v>
      </c>
      <c r="N13" s="19">
        <v>14</v>
      </c>
      <c r="O13" s="25">
        <f t="shared" si="1"/>
        <v>24.5</v>
      </c>
      <c r="P13" s="25">
        <f t="shared" si="2"/>
        <v>57.5</v>
      </c>
      <c r="Q13" s="14" t="s">
        <v>318</v>
      </c>
      <c r="R13" s="22" t="s">
        <v>231</v>
      </c>
      <c r="S13" s="23" t="s">
        <v>303</v>
      </c>
    </row>
    <row r="14" spans="1:19" ht="24.75" customHeight="1">
      <c r="A14" s="14">
        <f>IF($B14="","-",SUBTOTAL(3,$B$6:$B14))</f>
        <v>9</v>
      </c>
      <c r="B14" s="15" t="s">
        <v>278</v>
      </c>
      <c r="C14" s="15" t="s">
        <v>76</v>
      </c>
      <c r="D14" s="16" t="s">
        <v>19</v>
      </c>
      <c r="E14" s="37">
        <v>36654</v>
      </c>
      <c r="F14" s="24">
        <v>9</v>
      </c>
      <c r="G14" s="18">
        <v>2</v>
      </c>
      <c r="H14" s="19">
        <v>8</v>
      </c>
      <c r="I14" s="19">
        <v>10</v>
      </c>
      <c r="J14" s="19">
        <v>10</v>
      </c>
      <c r="K14" s="20">
        <v>3</v>
      </c>
      <c r="L14" s="25">
        <f t="shared" si="0"/>
        <v>33</v>
      </c>
      <c r="M14" s="18">
        <v>9</v>
      </c>
      <c r="N14" s="19">
        <v>15</v>
      </c>
      <c r="O14" s="25">
        <f t="shared" si="1"/>
        <v>24</v>
      </c>
      <c r="P14" s="25">
        <f t="shared" si="2"/>
        <v>57</v>
      </c>
      <c r="Q14" s="14" t="s">
        <v>318</v>
      </c>
      <c r="R14" s="22" t="s">
        <v>231</v>
      </c>
      <c r="S14" s="23" t="s">
        <v>94</v>
      </c>
    </row>
    <row r="15" spans="1:19" ht="24.75" customHeight="1">
      <c r="A15" s="14">
        <f>IF($B15="","-",SUBTOTAL(3,$B$6:$B15))</f>
        <v>10</v>
      </c>
      <c r="B15" s="15" t="s">
        <v>286</v>
      </c>
      <c r="C15" s="15" t="s">
        <v>287</v>
      </c>
      <c r="D15" s="16" t="s">
        <v>34</v>
      </c>
      <c r="E15" s="37">
        <v>36704</v>
      </c>
      <c r="F15" s="24">
        <v>9</v>
      </c>
      <c r="G15" s="26">
        <v>1</v>
      </c>
      <c r="H15" s="27">
        <v>3</v>
      </c>
      <c r="I15" s="27">
        <v>10</v>
      </c>
      <c r="J15" s="27">
        <v>10</v>
      </c>
      <c r="K15" s="28">
        <v>10</v>
      </c>
      <c r="L15" s="25">
        <f t="shared" si="0"/>
        <v>34</v>
      </c>
      <c r="M15" s="26">
        <v>8</v>
      </c>
      <c r="N15" s="27">
        <v>15</v>
      </c>
      <c r="O15" s="25">
        <f t="shared" si="1"/>
        <v>23</v>
      </c>
      <c r="P15" s="25">
        <f t="shared" si="2"/>
        <v>57</v>
      </c>
      <c r="Q15" s="14" t="s">
        <v>318</v>
      </c>
      <c r="R15" s="22" t="s">
        <v>231</v>
      </c>
      <c r="S15" s="23" t="s">
        <v>304</v>
      </c>
    </row>
    <row r="16" spans="1:19" ht="24.75" customHeight="1">
      <c r="A16" s="14">
        <f>IF($B16="","-",SUBTOTAL(3,$B$6:$B16))</f>
        <v>11</v>
      </c>
      <c r="B16" s="15" t="s">
        <v>167</v>
      </c>
      <c r="C16" s="15" t="s">
        <v>36</v>
      </c>
      <c r="D16" s="16" t="s">
        <v>32</v>
      </c>
      <c r="E16" s="37">
        <v>36648</v>
      </c>
      <c r="F16" s="24">
        <v>9</v>
      </c>
      <c r="G16" s="18">
        <v>6</v>
      </c>
      <c r="H16" s="19">
        <v>4</v>
      </c>
      <c r="I16" s="19">
        <v>8</v>
      </c>
      <c r="J16" s="19">
        <v>10</v>
      </c>
      <c r="K16" s="20">
        <v>1</v>
      </c>
      <c r="L16" s="25">
        <f t="shared" si="0"/>
        <v>29</v>
      </c>
      <c r="M16" s="18">
        <v>15</v>
      </c>
      <c r="N16" s="19">
        <v>11</v>
      </c>
      <c r="O16" s="25">
        <f t="shared" si="1"/>
        <v>26</v>
      </c>
      <c r="P16" s="25">
        <f t="shared" si="2"/>
        <v>55</v>
      </c>
      <c r="Q16" s="14" t="s">
        <v>318</v>
      </c>
      <c r="R16" s="22" t="s">
        <v>231</v>
      </c>
      <c r="S16" s="23" t="s">
        <v>118</v>
      </c>
    </row>
    <row r="17" spans="1:19" ht="24.75" customHeight="1">
      <c r="A17" s="14">
        <f>IF($B17="","-",SUBTOTAL(3,$B$6:$B17))</f>
        <v>12</v>
      </c>
      <c r="B17" s="15" t="s">
        <v>275</v>
      </c>
      <c r="C17" s="15" t="s">
        <v>21</v>
      </c>
      <c r="D17" s="16" t="s">
        <v>12</v>
      </c>
      <c r="E17" s="37">
        <v>36814</v>
      </c>
      <c r="F17" s="24">
        <v>9</v>
      </c>
      <c r="G17" s="18">
        <v>2</v>
      </c>
      <c r="H17" s="19">
        <v>3</v>
      </c>
      <c r="I17" s="19">
        <v>7</v>
      </c>
      <c r="J17" s="19">
        <v>10</v>
      </c>
      <c r="K17" s="20">
        <v>8</v>
      </c>
      <c r="L17" s="25">
        <f t="shared" si="0"/>
        <v>30</v>
      </c>
      <c r="M17" s="18">
        <v>12</v>
      </c>
      <c r="N17" s="19">
        <v>13</v>
      </c>
      <c r="O17" s="25">
        <f t="shared" si="1"/>
        <v>25</v>
      </c>
      <c r="P17" s="25">
        <f t="shared" si="2"/>
        <v>55</v>
      </c>
      <c r="Q17" s="14" t="s">
        <v>318</v>
      </c>
      <c r="R17" s="22" t="s">
        <v>231</v>
      </c>
      <c r="S17" s="23" t="s">
        <v>90</v>
      </c>
    </row>
    <row r="18" spans="1:19" ht="24.75" customHeight="1">
      <c r="A18" s="29">
        <f>IF($B18="","-",SUBTOTAL(3,$B$6:$B18))</f>
        <v>13</v>
      </c>
      <c r="B18" s="15" t="s">
        <v>263</v>
      </c>
      <c r="C18" s="15" t="s">
        <v>139</v>
      </c>
      <c r="D18" s="16" t="s">
        <v>184</v>
      </c>
      <c r="E18" s="37">
        <v>36565</v>
      </c>
      <c r="F18" s="24">
        <v>9</v>
      </c>
      <c r="G18" s="26">
        <v>2</v>
      </c>
      <c r="H18" s="27">
        <v>4</v>
      </c>
      <c r="I18" s="27">
        <v>9</v>
      </c>
      <c r="J18" s="27">
        <v>10</v>
      </c>
      <c r="K18" s="28">
        <v>1</v>
      </c>
      <c r="L18" s="25">
        <f t="shared" si="0"/>
        <v>26</v>
      </c>
      <c r="M18" s="26">
        <v>15</v>
      </c>
      <c r="N18" s="27">
        <v>13</v>
      </c>
      <c r="O18" s="25">
        <f t="shared" si="1"/>
        <v>28</v>
      </c>
      <c r="P18" s="25">
        <f t="shared" si="2"/>
        <v>54</v>
      </c>
      <c r="Q18" s="14" t="s">
        <v>318</v>
      </c>
      <c r="R18" s="22" t="s">
        <v>231</v>
      </c>
      <c r="S18" s="23" t="s">
        <v>118</v>
      </c>
    </row>
    <row r="19" spans="1:19" ht="24.75" customHeight="1">
      <c r="A19" s="14">
        <f>IF($B19="","-",SUBTOTAL(3,$B$6:$B19))</f>
        <v>14</v>
      </c>
      <c r="B19" s="15" t="s">
        <v>268</v>
      </c>
      <c r="C19" s="15" t="s">
        <v>66</v>
      </c>
      <c r="D19" s="16" t="s">
        <v>45</v>
      </c>
      <c r="E19" s="37">
        <v>36825</v>
      </c>
      <c r="F19" s="24">
        <v>9</v>
      </c>
      <c r="G19" s="18">
        <v>2</v>
      </c>
      <c r="H19" s="19">
        <v>5</v>
      </c>
      <c r="I19" s="19">
        <v>9</v>
      </c>
      <c r="J19" s="19">
        <v>10</v>
      </c>
      <c r="K19" s="20">
        <v>8</v>
      </c>
      <c r="L19" s="25">
        <f t="shared" si="0"/>
        <v>34</v>
      </c>
      <c r="M19" s="18">
        <v>9</v>
      </c>
      <c r="N19" s="19">
        <v>10</v>
      </c>
      <c r="O19" s="25">
        <f t="shared" si="1"/>
        <v>19</v>
      </c>
      <c r="P19" s="25">
        <f t="shared" si="2"/>
        <v>53</v>
      </c>
      <c r="Q19" s="14" t="s">
        <v>318</v>
      </c>
      <c r="R19" s="22" t="s">
        <v>231</v>
      </c>
      <c r="S19" s="23" t="s">
        <v>97</v>
      </c>
    </row>
    <row r="20" spans="1:19" ht="24.75" customHeight="1">
      <c r="A20" s="14">
        <f>IF($B20="","-",SUBTOTAL(3,$B$6:$B20))</f>
        <v>15</v>
      </c>
      <c r="B20" s="15" t="s">
        <v>276</v>
      </c>
      <c r="C20" s="15" t="s">
        <v>277</v>
      </c>
      <c r="D20" s="16" t="s">
        <v>117</v>
      </c>
      <c r="E20" s="37">
        <v>36817</v>
      </c>
      <c r="F20" s="24">
        <v>9</v>
      </c>
      <c r="G20" s="18">
        <v>1</v>
      </c>
      <c r="H20" s="19">
        <v>5</v>
      </c>
      <c r="I20" s="19">
        <v>5</v>
      </c>
      <c r="J20" s="19">
        <v>10</v>
      </c>
      <c r="K20" s="20">
        <v>2</v>
      </c>
      <c r="L20" s="25">
        <f t="shared" si="0"/>
        <v>23</v>
      </c>
      <c r="M20" s="18">
        <v>11</v>
      </c>
      <c r="N20" s="19">
        <v>13</v>
      </c>
      <c r="O20" s="25">
        <f t="shared" si="1"/>
        <v>24</v>
      </c>
      <c r="P20" s="25">
        <f t="shared" si="2"/>
        <v>47</v>
      </c>
      <c r="Q20" s="14" t="s">
        <v>318</v>
      </c>
      <c r="R20" s="22" t="s">
        <v>231</v>
      </c>
      <c r="S20" s="23" t="s">
        <v>99</v>
      </c>
    </row>
    <row r="21" spans="1:19" ht="24.75" customHeight="1">
      <c r="A21" s="14">
        <f>IF($B21="","-",SUBTOTAL(3,$B$6:$B21))</f>
        <v>16</v>
      </c>
      <c r="B21" s="15" t="s">
        <v>274</v>
      </c>
      <c r="C21" s="15" t="s">
        <v>86</v>
      </c>
      <c r="D21" s="16" t="s">
        <v>11</v>
      </c>
      <c r="E21" s="37">
        <v>36896</v>
      </c>
      <c r="F21" s="24">
        <v>9</v>
      </c>
      <c r="G21" s="18">
        <v>1</v>
      </c>
      <c r="H21" s="19">
        <v>5</v>
      </c>
      <c r="I21" s="19">
        <v>7</v>
      </c>
      <c r="J21" s="19">
        <v>10</v>
      </c>
      <c r="K21" s="20">
        <v>2</v>
      </c>
      <c r="L21" s="25">
        <f t="shared" si="0"/>
        <v>25</v>
      </c>
      <c r="M21" s="18">
        <v>11</v>
      </c>
      <c r="N21" s="19">
        <v>8</v>
      </c>
      <c r="O21" s="25">
        <f t="shared" si="1"/>
        <v>19</v>
      </c>
      <c r="P21" s="25">
        <f t="shared" si="2"/>
        <v>44</v>
      </c>
      <c r="Q21" s="14" t="s">
        <v>318</v>
      </c>
      <c r="R21" s="22" t="s">
        <v>231</v>
      </c>
      <c r="S21" s="23" t="s">
        <v>305</v>
      </c>
    </row>
    <row r="22" spans="1:19" ht="24.75" customHeight="1">
      <c r="A22" s="14">
        <f>IF($B22="","-",SUBTOTAL(3,$B$6:$B22))</f>
        <v>17</v>
      </c>
      <c r="B22" s="15" t="s">
        <v>138</v>
      </c>
      <c r="C22" s="15" t="s">
        <v>49</v>
      </c>
      <c r="D22" s="15" t="s">
        <v>14</v>
      </c>
      <c r="E22" s="39"/>
      <c r="F22" s="24">
        <v>9</v>
      </c>
      <c r="G22" s="18">
        <v>0</v>
      </c>
      <c r="H22" s="19">
        <v>4</v>
      </c>
      <c r="I22" s="19">
        <v>4</v>
      </c>
      <c r="J22" s="19">
        <v>10</v>
      </c>
      <c r="K22" s="20">
        <v>5</v>
      </c>
      <c r="L22" s="25">
        <f t="shared" si="0"/>
        <v>23</v>
      </c>
      <c r="M22" s="18">
        <v>12</v>
      </c>
      <c r="N22" s="19">
        <v>8</v>
      </c>
      <c r="O22" s="25">
        <f t="shared" si="1"/>
        <v>20</v>
      </c>
      <c r="P22" s="25">
        <f t="shared" si="2"/>
        <v>43</v>
      </c>
      <c r="Q22" s="14" t="s">
        <v>318</v>
      </c>
      <c r="R22" s="22" t="s">
        <v>233</v>
      </c>
      <c r="S22" s="23" t="s">
        <v>118</v>
      </c>
    </row>
    <row r="23" spans="1:19" ht="24.75" customHeight="1">
      <c r="A23" s="14">
        <f>IF($B23="","-",SUBTOTAL(3,$B$6:$B23))</f>
        <v>18</v>
      </c>
      <c r="B23" s="15" t="s">
        <v>289</v>
      </c>
      <c r="C23" s="15" t="s">
        <v>129</v>
      </c>
      <c r="D23" s="15" t="s">
        <v>47</v>
      </c>
      <c r="E23" s="39"/>
      <c r="F23" s="24">
        <v>9</v>
      </c>
      <c r="G23" s="18">
        <v>6</v>
      </c>
      <c r="H23" s="19">
        <v>0</v>
      </c>
      <c r="I23" s="19">
        <v>10</v>
      </c>
      <c r="J23" s="19">
        <v>10</v>
      </c>
      <c r="K23" s="20">
        <v>1</v>
      </c>
      <c r="L23" s="25">
        <f t="shared" si="0"/>
        <v>27</v>
      </c>
      <c r="M23" s="18">
        <v>9</v>
      </c>
      <c r="N23" s="19">
        <v>7</v>
      </c>
      <c r="O23" s="25">
        <f t="shared" si="1"/>
        <v>16</v>
      </c>
      <c r="P23" s="25">
        <f t="shared" si="2"/>
        <v>43</v>
      </c>
      <c r="Q23" s="14" t="s">
        <v>318</v>
      </c>
      <c r="R23" s="22" t="s">
        <v>233</v>
      </c>
      <c r="S23" s="23" t="s">
        <v>118</v>
      </c>
    </row>
    <row r="24" spans="1:19" ht="24.75" customHeight="1">
      <c r="A24" s="14">
        <f>IF($B24="","-",SUBTOTAL(3,$B$6:$B24))</f>
        <v>19</v>
      </c>
      <c r="B24" s="15" t="s">
        <v>161</v>
      </c>
      <c r="C24" s="15" t="s">
        <v>63</v>
      </c>
      <c r="D24" s="15" t="s">
        <v>35</v>
      </c>
      <c r="E24" s="39"/>
      <c r="F24" s="24">
        <v>9</v>
      </c>
      <c r="G24" s="18">
        <v>1</v>
      </c>
      <c r="H24" s="19">
        <v>5</v>
      </c>
      <c r="I24" s="19">
        <v>9</v>
      </c>
      <c r="J24" s="19">
        <v>8</v>
      </c>
      <c r="K24" s="20">
        <v>0</v>
      </c>
      <c r="L24" s="25">
        <f t="shared" si="0"/>
        <v>23</v>
      </c>
      <c r="M24" s="18">
        <v>8</v>
      </c>
      <c r="N24" s="19">
        <v>11</v>
      </c>
      <c r="O24" s="25">
        <f t="shared" si="1"/>
        <v>19</v>
      </c>
      <c r="P24" s="25">
        <f t="shared" si="2"/>
        <v>42</v>
      </c>
      <c r="Q24" s="14" t="s">
        <v>318</v>
      </c>
      <c r="R24" s="22" t="s">
        <v>233</v>
      </c>
      <c r="S24" s="23" t="s">
        <v>118</v>
      </c>
    </row>
    <row r="25" spans="1:19" ht="24.75" customHeight="1">
      <c r="A25" s="14">
        <f>IF($B25="","-",SUBTOTAL(3,$B$6:$B25))</f>
        <v>20</v>
      </c>
      <c r="B25" s="15" t="s">
        <v>267</v>
      </c>
      <c r="C25" s="15" t="s">
        <v>66</v>
      </c>
      <c r="D25" s="15" t="s">
        <v>34</v>
      </c>
      <c r="E25" s="39"/>
      <c r="F25" s="24">
        <v>9</v>
      </c>
      <c r="G25" s="18">
        <v>2</v>
      </c>
      <c r="H25" s="19">
        <v>0</v>
      </c>
      <c r="I25" s="19">
        <v>7</v>
      </c>
      <c r="J25" s="19">
        <v>10</v>
      </c>
      <c r="K25" s="20">
        <v>7</v>
      </c>
      <c r="L25" s="25">
        <f t="shared" si="0"/>
        <v>26</v>
      </c>
      <c r="M25" s="18">
        <v>8</v>
      </c>
      <c r="N25" s="19">
        <v>8</v>
      </c>
      <c r="O25" s="25">
        <f t="shared" si="1"/>
        <v>16</v>
      </c>
      <c r="P25" s="25">
        <f t="shared" si="2"/>
        <v>42</v>
      </c>
      <c r="Q25" s="14" t="s">
        <v>318</v>
      </c>
      <c r="R25" s="22" t="s">
        <v>108</v>
      </c>
      <c r="S25" s="23" t="s">
        <v>118</v>
      </c>
    </row>
    <row r="26" spans="1:19" ht="24.75" customHeight="1">
      <c r="A26" s="14">
        <f>IF($B26="","-",SUBTOTAL(3,$B$6:$B26))</f>
        <v>21</v>
      </c>
      <c r="B26" s="15" t="s">
        <v>269</v>
      </c>
      <c r="C26" s="15" t="s">
        <v>40</v>
      </c>
      <c r="D26" s="16" t="s">
        <v>16</v>
      </c>
      <c r="E26" s="37">
        <v>36599</v>
      </c>
      <c r="F26" s="24">
        <v>9</v>
      </c>
      <c r="G26" s="18">
        <v>1</v>
      </c>
      <c r="H26" s="19">
        <v>3</v>
      </c>
      <c r="I26" s="19">
        <v>5</v>
      </c>
      <c r="J26" s="19">
        <v>10</v>
      </c>
      <c r="K26" s="20">
        <v>2</v>
      </c>
      <c r="L26" s="25">
        <f t="shared" si="0"/>
        <v>21</v>
      </c>
      <c r="M26" s="18">
        <v>14</v>
      </c>
      <c r="N26" s="19">
        <v>7</v>
      </c>
      <c r="O26" s="25">
        <f t="shared" si="1"/>
        <v>21</v>
      </c>
      <c r="P26" s="25">
        <f t="shared" si="2"/>
        <v>42</v>
      </c>
      <c r="Q26" s="14" t="s">
        <v>318</v>
      </c>
      <c r="R26" s="22" t="s">
        <v>231</v>
      </c>
      <c r="S26" s="23" t="s">
        <v>97</v>
      </c>
    </row>
    <row r="27" spans="1:19" ht="24.75" customHeight="1">
      <c r="A27" s="14">
        <f>IF($B27="","-",SUBTOTAL(3,$B$6:$B27))</f>
        <v>22</v>
      </c>
      <c r="B27" s="15" t="s">
        <v>270</v>
      </c>
      <c r="C27" s="15" t="s">
        <v>58</v>
      </c>
      <c r="D27" s="16" t="s">
        <v>79</v>
      </c>
      <c r="E27" s="37">
        <v>36701</v>
      </c>
      <c r="F27" s="24">
        <v>9</v>
      </c>
      <c r="G27" s="18">
        <v>0</v>
      </c>
      <c r="H27" s="19">
        <v>1</v>
      </c>
      <c r="I27" s="19">
        <v>3</v>
      </c>
      <c r="J27" s="19">
        <v>10</v>
      </c>
      <c r="K27" s="20">
        <v>10</v>
      </c>
      <c r="L27" s="25">
        <f t="shared" si="0"/>
        <v>24</v>
      </c>
      <c r="M27" s="18">
        <v>5</v>
      </c>
      <c r="N27" s="19">
        <v>13</v>
      </c>
      <c r="O27" s="25">
        <f t="shared" si="1"/>
        <v>18</v>
      </c>
      <c r="P27" s="25">
        <f t="shared" si="2"/>
        <v>42</v>
      </c>
      <c r="Q27" s="14" t="s">
        <v>318</v>
      </c>
      <c r="R27" s="22" t="s">
        <v>231</v>
      </c>
      <c r="S27" s="23" t="s">
        <v>118</v>
      </c>
    </row>
    <row r="28" spans="1:19" ht="24.75" customHeight="1">
      <c r="A28" s="14">
        <f>IF($B28="","-",SUBTOTAL(3,$B$6:$B28))</f>
        <v>23</v>
      </c>
      <c r="B28" s="15" t="s">
        <v>273</v>
      </c>
      <c r="C28" s="15" t="s">
        <v>82</v>
      </c>
      <c r="D28" s="16" t="s">
        <v>9</v>
      </c>
      <c r="E28" s="37">
        <v>36579</v>
      </c>
      <c r="F28" s="24">
        <v>9</v>
      </c>
      <c r="G28" s="18">
        <v>1</v>
      </c>
      <c r="H28" s="19">
        <v>2</v>
      </c>
      <c r="I28" s="19">
        <v>3</v>
      </c>
      <c r="J28" s="19">
        <v>0</v>
      </c>
      <c r="K28" s="20">
        <v>10</v>
      </c>
      <c r="L28" s="25">
        <f t="shared" si="0"/>
        <v>16</v>
      </c>
      <c r="M28" s="18">
        <v>15</v>
      </c>
      <c r="N28" s="19">
        <v>10</v>
      </c>
      <c r="O28" s="25">
        <f t="shared" si="1"/>
        <v>25</v>
      </c>
      <c r="P28" s="25">
        <f t="shared" si="2"/>
        <v>41</v>
      </c>
      <c r="Q28" s="14" t="s">
        <v>318</v>
      </c>
      <c r="R28" s="22" t="s">
        <v>231</v>
      </c>
      <c r="S28" s="23" t="s">
        <v>118</v>
      </c>
    </row>
    <row r="29" spans="1:19" ht="24.75" customHeight="1">
      <c r="A29" s="14">
        <f>IF($B29="","-",SUBTOTAL(3,$B$6:$B29))</f>
        <v>24</v>
      </c>
      <c r="B29" s="15" t="s">
        <v>141</v>
      </c>
      <c r="C29" s="15" t="s">
        <v>42</v>
      </c>
      <c r="D29" s="16" t="s">
        <v>46</v>
      </c>
      <c r="E29" s="43"/>
      <c r="F29" s="24">
        <v>9</v>
      </c>
      <c r="G29" s="18">
        <v>1</v>
      </c>
      <c r="H29" s="19">
        <v>3</v>
      </c>
      <c r="I29" s="19">
        <v>10</v>
      </c>
      <c r="J29" s="19">
        <v>10</v>
      </c>
      <c r="K29" s="20">
        <v>2</v>
      </c>
      <c r="L29" s="25">
        <f t="shared" si="0"/>
        <v>26</v>
      </c>
      <c r="M29" s="18">
        <v>6</v>
      </c>
      <c r="N29" s="19">
        <v>6</v>
      </c>
      <c r="O29" s="25">
        <f t="shared" si="1"/>
        <v>12</v>
      </c>
      <c r="P29" s="25">
        <f t="shared" si="2"/>
        <v>38</v>
      </c>
      <c r="Q29" s="14"/>
      <c r="R29" s="22" t="s">
        <v>231</v>
      </c>
      <c r="S29" s="23" t="s">
        <v>103</v>
      </c>
    </row>
    <row r="30" spans="1:19" ht="24.75" customHeight="1">
      <c r="A30" s="14">
        <f>IF($B30="","-",SUBTOTAL(3,$B$6:$B30))</f>
        <v>25</v>
      </c>
      <c r="B30" s="15" t="s">
        <v>137</v>
      </c>
      <c r="C30" s="15" t="s">
        <v>63</v>
      </c>
      <c r="D30" s="15" t="s">
        <v>16</v>
      </c>
      <c r="E30" s="42"/>
      <c r="F30" s="24">
        <v>9</v>
      </c>
      <c r="G30" s="18">
        <v>0</v>
      </c>
      <c r="H30" s="19">
        <v>1</v>
      </c>
      <c r="I30" s="19">
        <v>7</v>
      </c>
      <c r="J30" s="19">
        <v>8</v>
      </c>
      <c r="K30" s="20">
        <v>1</v>
      </c>
      <c r="L30" s="25">
        <f t="shared" si="0"/>
        <v>17</v>
      </c>
      <c r="M30" s="18">
        <v>7</v>
      </c>
      <c r="N30" s="19">
        <v>13</v>
      </c>
      <c r="O30" s="25">
        <f t="shared" si="1"/>
        <v>20</v>
      </c>
      <c r="P30" s="25">
        <f t="shared" si="2"/>
        <v>37</v>
      </c>
      <c r="Q30" s="14"/>
      <c r="R30" s="22" t="s">
        <v>233</v>
      </c>
      <c r="S30" s="23" t="s">
        <v>118</v>
      </c>
    </row>
    <row r="31" spans="1:19" ht="24.75" customHeight="1">
      <c r="A31" s="14">
        <f>IF($B31="","-",SUBTOTAL(3,$B$6:$B31))</f>
        <v>26</v>
      </c>
      <c r="B31" s="15" t="s">
        <v>262</v>
      </c>
      <c r="C31" s="15" t="s">
        <v>70</v>
      </c>
      <c r="D31" s="15" t="s">
        <v>16</v>
      </c>
      <c r="E31" s="42"/>
      <c r="F31" s="24">
        <v>9</v>
      </c>
      <c r="G31" s="18">
        <v>1</v>
      </c>
      <c r="H31" s="19">
        <v>0</v>
      </c>
      <c r="I31" s="19">
        <v>8</v>
      </c>
      <c r="J31" s="19">
        <v>2</v>
      </c>
      <c r="K31" s="20">
        <v>6</v>
      </c>
      <c r="L31" s="25">
        <f t="shared" si="0"/>
        <v>17</v>
      </c>
      <c r="M31" s="18">
        <v>13</v>
      </c>
      <c r="N31" s="19">
        <v>2</v>
      </c>
      <c r="O31" s="25">
        <f t="shared" si="1"/>
        <v>15</v>
      </c>
      <c r="P31" s="25">
        <f t="shared" si="2"/>
        <v>32</v>
      </c>
      <c r="Q31" s="14"/>
      <c r="R31" s="22" t="s">
        <v>233</v>
      </c>
      <c r="S31" s="23" t="s">
        <v>118</v>
      </c>
    </row>
    <row r="32" spans="1:19" ht="24.75" customHeight="1">
      <c r="A32" s="14">
        <f>IF($B32="","-",SUBTOTAL(3,$B$6:$B32))</f>
        <v>27</v>
      </c>
      <c r="B32" s="15" t="s">
        <v>111</v>
      </c>
      <c r="C32" s="15" t="s">
        <v>55</v>
      </c>
      <c r="D32" s="16" t="s">
        <v>47</v>
      </c>
      <c r="E32" s="43"/>
      <c r="F32" s="24">
        <v>9</v>
      </c>
      <c r="G32" s="18">
        <v>1</v>
      </c>
      <c r="H32" s="19">
        <v>3</v>
      </c>
      <c r="I32" s="19">
        <v>7</v>
      </c>
      <c r="J32" s="19">
        <v>10</v>
      </c>
      <c r="K32" s="20">
        <v>2</v>
      </c>
      <c r="L32" s="25">
        <f t="shared" si="0"/>
        <v>23</v>
      </c>
      <c r="M32" s="18">
        <v>6</v>
      </c>
      <c r="N32" s="19">
        <v>2</v>
      </c>
      <c r="O32" s="25">
        <f t="shared" si="1"/>
        <v>8</v>
      </c>
      <c r="P32" s="25">
        <f t="shared" si="2"/>
        <v>31</v>
      </c>
      <c r="Q32" s="14"/>
      <c r="R32" s="22" t="s">
        <v>231</v>
      </c>
      <c r="S32" s="23" t="s">
        <v>306</v>
      </c>
    </row>
    <row r="33" spans="1:19" ht="24.75" customHeight="1">
      <c r="A33" s="14">
        <f>IF($B33="","-",SUBTOTAL(3,$B$6:$B33))</f>
        <v>28</v>
      </c>
      <c r="B33" s="15" t="s">
        <v>145</v>
      </c>
      <c r="C33" s="15" t="s">
        <v>66</v>
      </c>
      <c r="D33" s="15" t="s">
        <v>16</v>
      </c>
      <c r="E33" s="42"/>
      <c r="F33" s="24">
        <v>9</v>
      </c>
      <c r="G33" s="18">
        <v>0</v>
      </c>
      <c r="H33" s="19">
        <v>0</v>
      </c>
      <c r="I33" s="19">
        <v>9</v>
      </c>
      <c r="J33" s="19">
        <v>8</v>
      </c>
      <c r="K33" s="20">
        <v>0</v>
      </c>
      <c r="L33" s="25">
        <f t="shared" si="0"/>
        <v>17</v>
      </c>
      <c r="M33" s="18">
        <v>10</v>
      </c>
      <c r="N33" s="19">
        <v>3</v>
      </c>
      <c r="O33" s="25">
        <f t="shared" si="1"/>
        <v>13</v>
      </c>
      <c r="P33" s="25">
        <f t="shared" si="2"/>
        <v>30</v>
      </c>
      <c r="Q33" s="14"/>
      <c r="R33" s="22" t="s">
        <v>107</v>
      </c>
      <c r="S33" s="23" t="s">
        <v>118</v>
      </c>
    </row>
    <row r="34" spans="1:19" ht="24.75" customHeight="1">
      <c r="A34" s="29">
        <f>IF($B34="","-",SUBTOTAL(3,$B$6:$B34))</f>
        <v>29</v>
      </c>
      <c r="B34" s="15" t="s">
        <v>281</v>
      </c>
      <c r="C34" s="15" t="s">
        <v>70</v>
      </c>
      <c r="D34" s="15" t="s">
        <v>52</v>
      </c>
      <c r="E34" s="42"/>
      <c r="F34" s="24">
        <v>9</v>
      </c>
      <c r="G34" s="26">
        <v>0</v>
      </c>
      <c r="H34" s="27">
        <v>1</v>
      </c>
      <c r="I34" s="27">
        <v>8</v>
      </c>
      <c r="J34" s="27">
        <v>10</v>
      </c>
      <c r="K34" s="28">
        <v>3</v>
      </c>
      <c r="L34" s="25">
        <f t="shared" si="0"/>
        <v>22</v>
      </c>
      <c r="M34" s="26">
        <v>3</v>
      </c>
      <c r="N34" s="27">
        <v>4</v>
      </c>
      <c r="O34" s="25">
        <f t="shared" si="1"/>
        <v>7</v>
      </c>
      <c r="P34" s="25">
        <f t="shared" si="2"/>
        <v>29</v>
      </c>
      <c r="Q34" s="29"/>
      <c r="R34" s="118" t="s">
        <v>233</v>
      </c>
      <c r="S34" s="23" t="s">
        <v>118</v>
      </c>
    </row>
    <row r="35" spans="1:19" ht="24.75" customHeight="1">
      <c r="A35" s="14">
        <f>IF($B35="","-",SUBTOTAL(3,$B$6:$B35))</f>
        <v>30</v>
      </c>
      <c r="B35" s="44" t="s">
        <v>143</v>
      </c>
      <c r="C35" s="44" t="s">
        <v>68</v>
      </c>
      <c r="D35" s="44" t="s">
        <v>17</v>
      </c>
      <c r="E35" s="45"/>
      <c r="F35" s="31">
        <v>9</v>
      </c>
      <c r="G35" s="18">
        <v>1</v>
      </c>
      <c r="H35" s="19">
        <v>1</v>
      </c>
      <c r="I35" s="19">
        <v>10</v>
      </c>
      <c r="J35" s="19">
        <v>3</v>
      </c>
      <c r="K35" s="20">
        <v>2</v>
      </c>
      <c r="L35" s="46">
        <f t="shared" si="0"/>
        <v>17</v>
      </c>
      <c r="M35" s="18">
        <v>3</v>
      </c>
      <c r="N35" s="19">
        <v>8</v>
      </c>
      <c r="O35" s="46">
        <f t="shared" si="1"/>
        <v>11</v>
      </c>
      <c r="P35" s="46">
        <f t="shared" si="2"/>
        <v>28</v>
      </c>
      <c r="Q35" s="14"/>
      <c r="R35" s="119" t="s">
        <v>104</v>
      </c>
      <c r="S35" s="48" t="s">
        <v>103</v>
      </c>
    </row>
    <row r="36" spans="1:19" ht="24.75" customHeight="1">
      <c r="A36" s="29">
        <f>IF($B36="","-",SUBTOTAL(3,$B$6:$B36))</f>
        <v>31</v>
      </c>
      <c r="B36" s="15" t="s">
        <v>271</v>
      </c>
      <c r="C36" s="15" t="s">
        <v>77</v>
      </c>
      <c r="D36" s="16" t="s">
        <v>56</v>
      </c>
      <c r="E36" s="43"/>
      <c r="F36" s="24">
        <v>9</v>
      </c>
      <c r="G36" s="18">
        <v>1</v>
      </c>
      <c r="H36" s="19">
        <v>1</v>
      </c>
      <c r="I36" s="19">
        <v>4</v>
      </c>
      <c r="J36" s="19">
        <v>10</v>
      </c>
      <c r="K36" s="20">
        <v>0</v>
      </c>
      <c r="L36" s="25">
        <f t="shared" si="0"/>
        <v>16</v>
      </c>
      <c r="M36" s="18"/>
      <c r="N36" s="19"/>
      <c r="O36" s="25">
        <f t="shared" si="1"/>
        <v>0</v>
      </c>
      <c r="P36" s="25">
        <f t="shared" si="2"/>
        <v>16</v>
      </c>
      <c r="Q36" s="29"/>
      <c r="R36" s="118" t="s">
        <v>231</v>
      </c>
      <c r="S36" s="23" t="s">
        <v>103</v>
      </c>
    </row>
    <row r="37" spans="1:19" ht="24.75" customHeight="1">
      <c r="A37" s="29">
        <f>IF($B37="","-",SUBTOTAL(3,$B$6:$B37))</f>
        <v>32</v>
      </c>
      <c r="B37" s="15" t="s">
        <v>123</v>
      </c>
      <c r="C37" s="15" t="s">
        <v>61</v>
      </c>
      <c r="D37" s="15" t="s">
        <v>32</v>
      </c>
      <c r="E37" s="42"/>
      <c r="F37" s="24">
        <v>9</v>
      </c>
      <c r="G37" s="72">
        <v>1</v>
      </c>
      <c r="H37" s="27">
        <v>0</v>
      </c>
      <c r="I37" s="27">
        <v>8</v>
      </c>
      <c r="J37" s="27">
        <v>2</v>
      </c>
      <c r="K37" s="71">
        <v>2</v>
      </c>
      <c r="L37" s="25">
        <f t="shared" si="0"/>
        <v>13</v>
      </c>
      <c r="M37" s="72"/>
      <c r="N37" s="71"/>
      <c r="O37" s="25">
        <f t="shared" si="1"/>
        <v>0</v>
      </c>
      <c r="P37" s="25">
        <f t="shared" si="2"/>
        <v>13</v>
      </c>
      <c r="Q37" s="29"/>
      <c r="R37" s="118" t="s">
        <v>232</v>
      </c>
      <c r="S37" s="23" t="s">
        <v>118</v>
      </c>
    </row>
    <row r="38" spans="1:19" ht="24.75" customHeight="1">
      <c r="A38" s="29">
        <f>IF($B38="","-",SUBTOTAL(3,$B$6:$B38))</f>
        <v>33</v>
      </c>
      <c r="B38" s="15" t="s">
        <v>132</v>
      </c>
      <c r="C38" s="15" t="s">
        <v>33</v>
      </c>
      <c r="D38" s="15" t="s">
        <v>47</v>
      </c>
      <c r="E38" s="42"/>
      <c r="F38" s="24">
        <v>9</v>
      </c>
      <c r="G38" s="72">
        <v>1</v>
      </c>
      <c r="H38" s="27">
        <v>1</v>
      </c>
      <c r="I38" s="27">
        <v>2</v>
      </c>
      <c r="J38" s="27">
        <v>4</v>
      </c>
      <c r="K38" s="71">
        <v>3</v>
      </c>
      <c r="L38" s="25">
        <f t="shared" si="0"/>
        <v>11</v>
      </c>
      <c r="M38" s="72"/>
      <c r="N38" s="71"/>
      <c r="O38" s="25">
        <f t="shared" si="1"/>
        <v>0</v>
      </c>
      <c r="P38" s="25">
        <f t="shared" si="2"/>
        <v>11</v>
      </c>
      <c r="Q38" s="29"/>
      <c r="R38" s="118" t="s">
        <v>258</v>
      </c>
      <c r="S38" s="23" t="s">
        <v>118</v>
      </c>
    </row>
    <row r="39" spans="1:19" ht="24.75" customHeight="1">
      <c r="A39" s="29">
        <f>IF($B39="","-",SUBTOTAL(3,$B$6:$B39))</f>
        <v>34</v>
      </c>
      <c r="B39" s="15" t="s">
        <v>136</v>
      </c>
      <c r="C39" s="15" t="s">
        <v>48</v>
      </c>
      <c r="D39" s="16" t="s">
        <v>14</v>
      </c>
      <c r="E39" s="43"/>
      <c r="F39" s="24">
        <v>9</v>
      </c>
      <c r="G39" s="72">
        <v>0</v>
      </c>
      <c r="H39" s="27">
        <v>0</v>
      </c>
      <c r="I39" s="27">
        <v>9</v>
      </c>
      <c r="J39" s="27">
        <v>0</v>
      </c>
      <c r="K39" s="71">
        <v>0</v>
      </c>
      <c r="L39" s="25">
        <f t="shared" si="0"/>
        <v>9</v>
      </c>
      <c r="M39" s="72"/>
      <c r="N39" s="71"/>
      <c r="O39" s="25">
        <f t="shared" si="1"/>
        <v>0</v>
      </c>
      <c r="P39" s="25">
        <f t="shared" si="2"/>
        <v>9</v>
      </c>
      <c r="Q39" s="29"/>
      <c r="R39" s="118" t="s">
        <v>231</v>
      </c>
      <c r="S39" s="23" t="s">
        <v>118</v>
      </c>
    </row>
    <row r="40" spans="1:19" ht="24.75" customHeight="1">
      <c r="A40" s="29">
        <f>IF($B40="","-",SUBTOTAL(3,$B$6:$B40))</f>
        <v>35</v>
      </c>
      <c r="B40" s="15" t="s">
        <v>265</v>
      </c>
      <c r="C40" s="15" t="s">
        <v>142</v>
      </c>
      <c r="D40" s="15" t="s">
        <v>135</v>
      </c>
      <c r="E40" s="42"/>
      <c r="F40" s="24">
        <v>9</v>
      </c>
      <c r="G40" s="72">
        <v>0</v>
      </c>
      <c r="H40" s="27">
        <v>0</v>
      </c>
      <c r="I40" s="27">
        <v>5</v>
      </c>
      <c r="J40" s="27">
        <v>0</v>
      </c>
      <c r="K40" s="71">
        <v>2</v>
      </c>
      <c r="L40" s="25">
        <f t="shared" si="0"/>
        <v>7</v>
      </c>
      <c r="M40" s="72"/>
      <c r="N40" s="71"/>
      <c r="O40" s="25">
        <f t="shared" si="1"/>
        <v>0</v>
      </c>
      <c r="P40" s="25">
        <f t="shared" si="2"/>
        <v>7</v>
      </c>
      <c r="Q40" s="29"/>
      <c r="R40" s="118" t="s">
        <v>109</v>
      </c>
      <c r="S40" s="23" t="s">
        <v>118</v>
      </c>
    </row>
    <row r="41" spans="1:19" ht="24.75" customHeight="1">
      <c r="A41" s="29">
        <f>IF($B41="","-",SUBTOTAL(3,$B$6:$B41))</f>
        <v>36</v>
      </c>
      <c r="B41" s="15" t="s">
        <v>266</v>
      </c>
      <c r="C41" s="15" t="s">
        <v>62</v>
      </c>
      <c r="D41" s="16" t="s">
        <v>26</v>
      </c>
      <c r="E41" s="43"/>
      <c r="F41" s="24">
        <v>9</v>
      </c>
      <c r="G41" s="72">
        <v>0</v>
      </c>
      <c r="H41" s="27">
        <v>0</v>
      </c>
      <c r="I41" s="27">
        <v>4</v>
      </c>
      <c r="J41" s="27">
        <v>2</v>
      </c>
      <c r="K41" s="71">
        <v>0</v>
      </c>
      <c r="L41" s="25">
        <f t="shared" si="0"/>
        <v>6</v>
      </c>
      <c r="M41" s="72"/>
      <c r="N41" s="71"/>
      <c r="O41" s="25">
        <f t="shared" si="1"/>
        <v>0</v>
      </c>
      <c r="P41" s="25">
        <f t="shared" si="2"/>
        <v>6</v>
      </c>
      <c r="Q41" s="29"/>
      <c r="R41" s="118" t="s">
        <v>231</v>
      </c>
      <c r="S41" s="23" t="s">
        <v>101</v>
      </c>
    </row>
    <row r="42" spans="1:19" ht="24.75" customHeight="1">
      <c r="A42" s="29">
        <f>IF($B42="","-",SUBTOTAL(3,$B$6:$B42))</f>
        <v>37</v>
      </c>
      <c r="B42" s="15" t="s">
        <v>284</v>
      </c>
      <c r="C42" s="15" t="s">
        <v>53</v>
      </c>
      <c r="D42" s="15" t="s">
        <v>57</v>
      </c>
      <c r="E42" s="42"/>
      <c r="F42" s="24">
        <v>9</v>
      </c>
      <c r="G42" s="72">
        <v>0</v>
      </c>
      <c r="H42" s="27">
        <v>0</v>
      </c>
      <c r="I42" s="27">
        <v>5</v>
      </c>
      <c r="J42" s="27">
        <v>0</v>
      </c>
      <c r="K42" s="71">
        <v>0</v>
      </c>
      <c r="L42" s="25">
        <f t="shared" si="0"/>
        <v>5</v>
      </c>
      <c r="M42" s="72"/>
      <c r="N42" s="71"/>
      <c r="O42" s="25">
        <f t="shared" si="1"/>
        <v>0</v>
      </c>
      <c r="P42" s="25">
        <f t="shared" si="2"/>
        <v>5</v>
      </c>
      <c r="Q42" s="29"/>
      <c r="R42" s="118" t="s">
        <v>291</v>
      </c>
      <c r="S42" s="23" t="s">
        <v>118</v>
      </c>
    </row>
    <row r="43" spans="1:19" ht="24.75" customHeight="1">
      <c r="A43" s="29">
        <f>IF($B43="","-",SUBTOTAL(3,$B$6:$B43))</f>
        <v>38</v>
      </c>
      <c r="B43" s="15" t="s">
        <v>264</v>
      </c>
      <c r="C43" s="15" t="s">
        <v>119</v>
      </c>
      <c r="D43" s="16" t="s">
        <v>12</v>
      </c>
      <c r="E43" s="43"/>
      <c r="F43" s="24">
        <v>9</v>
      </c>
      <c r="G43" s="72">
        <v>0</v>
      </c>
      <c r="H43" s="27">
        <v>1</v>
      </c>
      <c r="I43" s="27">
        <v>1</v>
      </c>
      <c r="J43" s="27">
        <v>2</v>
      </c>
      <c r="K43" s="71">
        <v>0</v>
      </c>
      <c r="L43" s="25">
        <f t="shared" si="0"/>
        <v>4</v>
      </c>
      <c r="M43" s="18"/>
      <c r="N43" s="20"/>
      <c r="O43" s="25">
        <f t="shared" si="1"/>
        <v>0</v>
      </c>
      <c r="P43" s="25">
        <f t="shared" si="2"/>
        <v>4</v>
      </c>
      <c r="Q43" s="29"/>
      <c r="R43" s="118" t="s">
        <v>231</v>
      </c>
      <c r="S43" s="23" t="s">
        <v>307</v>
      </c>
    </row>
    <row r="44" spans="1:19" ht="24.75" customHeight="1">
      <c r="A44" s="29">
        <f>IF($B44="","-",SUBTOTAL(3,$B$6:$B44))</f>
        <v>39</v>
      </c>
      <c r="B44" s="15" t="s">
        <v>144</v>
      </c>
      <c r="C44" s="15" t="s">
        <v>121</v>
      </c>
      <c r="D44" s="15" t="s">
        <v>69</v>
      </c>
      <c r="E44" s="42"/>
      <c r="F44" s="24">
        <v>9</v>
      </c>
      <c r="G44" s="72">
        <v>1</v>
      </c>
      <c r="H44" s="27">
        <v>0</v>
      </c>
      <c r="I44" s="27">
        <v>3</v>
      </c>
      <c r="J44" s="27">
        <v>0</v>
      </c>
      <c r="K44" s="71">
        <v>0</v>
      </c>
      <c r="L44" s="25">
        <f t="shared" si="0"/>
        <v>4</v>
      </c>
      <c r="M44" s="18"/>
      <c r="N44" s="20"/>
      <c r="O44" s="25">
        <f t="shared" si="1"/>
        <v>0</v>
      </c>
      <c r="P44" s="25">
        <f t="shared" si="2"/>
        <v>4</v>
      </c>
      <c r="Q44" s="29"/>
      <c r="R44" s="118" t="s">
        <v>258</v>
      </c>
      <c r="S44" s="23" t="s">
        <v>118</v>
      </c>
    </row>
    <row r="45" spans="1:19" ht="24.75" customHeight="1">
      <c r="A45" s="29">
        <f>IF($B45="","-",SUBTOTAL(3,$B$6:$B45))</f>
        <v>40</v>
      </c>
      <c r="B45" s="15" t="s">
        <v>148</v>
      </c>
      <c r="C45" s="15" t="s">
        <v>63</v>
      </c>
      <c r="D45" s="15" t="s">
        <v>79</v>
      </c>
      <c r="E45" s="42"/>
      <c r="F45" s="24">
        <v>9</v>
      </c>
      <c r="G45" s="18">
        <v>0</v>
      </c>
      <c r="H45" s="19">
        <v>0</v>
      </c>
      <c r="I45" s="19">
        <v>1</v>
      </c>
      <c r="J45" s="19">
        <v>0</v>
      </c>
      <c r="K45" s="20">
        <v>2</v>
      </c>
      <c r="L45" s="25">
        <f t="shared" si="0"/>
        <v>3</v>
      </c>
      <c r="M45" s="18"/>
      <c r="N45" s="20"/>
      <c r="O45" s="25">
        <f t="shared" si="1"/>
        <v>0</v>
      </c>
      <c r="P45" s="25">
        <f t="shared" si="2"/>
        <v>3</v>
      </c>
      <c r="Q45" s="29"/>
      <c r="R45" s="118" t="s">
        <v>232</v>
      </c>
      <c r="S45" s="23" t="s">
        <v>118</v>
      </c>
    </row>
    <row r="46" spans="1:19" ht="24.75" customHeight="1">
      <c r="A46" s="29">
        <f>IF($B46="","-",SUBTOTAL(3,$B$6:$B46))</f>
        <v>41</v>
      </c>
      <c r="B46" s="15" t="s">
        <v>190</v>
      </c>
      <c r="C46" s="15" t="s">
        <v>33</v>
      </c>
      <c r="D46" s="15" t="s">
        <v>45</v>
      </c>
      <c r="E46" s="42"/>
      <c r="F46" s="24">
        <v>9</v>
      </c>
      <c r="G46" s="18">
        <v>1</v>
      </c>
      <c r="H46" s="19">
        <v>1</v>
      </c>
      <c r="I46" s="19">
        <v>0</v>
      </c>
      <c r="J46" s="19">
        <v>0</v>
      </c>
      <c r="K46" s="20">
        <v>1</v>
      </c>
      <c r="L46" s="25">
        <f t="shared" si="0"/>
        <v>3</v>
      </c>
      <c r="M46" s="18"/>
      <c r="N46" s="20"/>
      <c r="O46" s="25">
        <f t="shared" si="1"/>
        <v>0</v>
      </c>
      <c r="P46" s="25">
        <f t="shared" si="2"/>
        <v>3</v>
      </c>
      <c r="Q46" s="29"/>
      <c r="R46" s="118" t="s">
        <v>112</v>
      </c>
      <c r="S46" s="23" t="s">
        <v>118</v>
      </c>
    </row>
    <row r="47" spans="1:19" ht="24.75" customHeight="1">
      <c r="A47" s="29">
        <f>IF($B47="","-",SUBTOTAL(3,$B$6:$B47))</f>
        <v>42</v>
      </c>
      <c r="B47" s="15" t="s">
        <v>149</v>
      </c>
      <c r="C47" s="15" t="s">
        <v>42</v>
      </c>
      <c r="D47" s="15" t="s">
        <v>65</v>
      </c>
      <c r="E47" s="42"/>
      <c r="F47" s="24">
        <v>9</v>
      </c>
      <c r="G47" s="18">
        <v>1</v>
      </c>
      <c r="H47" s="19">
        <v>0</v>
      </c>
      <c r="I47" s="19">
        <v>1</v>
      </c>
      <c r="J47" s="19">
        <v>0</v>
      </c>
      <c r="K47" s="20">
        <v>0</v>
      </c>
      <c r="L47" s="25">
        <f t="shared" si="0"/>
        <v>2</v>
      </c>
      <c r="M47" s="18"/>
      <c r="N47" s="20"/>
      <c r="O47" s="25">
        <f t="shared" si="1"/>
        <v>0</v>
      </c>
      <c r="P47" s="25">
        <f t="shared" si="2"/>
        <v>2</v>
      </c>
      <c r="Q47" s="29"/>
      <c r="R47" s="118" t="s">
        <v>258</v>
      </c>
      <c r="S47" s="23" t="s">
        <v>118</v>
      </c>
    </row>
    <row r="48" spans="1:19" ht="24.75" customHeight="1">
      <c r="A48" s="29">
        <f>IF($B48="","-",SUBTOTAL(3,$B$6:$B48))</f>
        <v>43</v>
      </c>
      <c r="B48" s="15" t="s">
        <v>151</v>
      </c>
      <c r="C48" s="15" t="s">
        <v>78</v>
      </c>
      <c r="D48" s="15" t="s">
        <v>34</v>
      </c>
      <c r="E48" s="42"/>
      <c r="F48" s="24">
        <v>9</v>
      </c>
      <c r="G48" s="26">
        <v>0</v>
      </c>
      <c r="H48" s="27">
        <v>0</v>
      </c>
      <c r="I48" s="27">
        <v>1</v>
      </c>
      <c r="J48" s="27">
        <v>0</v>
      </c>
      <c r="K48" s="28">
        <v>0</v>
      </c>
      <c r="L48" s="25">
        <f t="shared" si="0"/>
        <v>1</v>
      </c>
      <c r="M48" s="26"/>
      <c r="N48" s="28"/>
      <c r="O48" s="25">
        <f t="shared" si="1"/>
        <v>0</v>
      </c>
      <c r="P48" s="25">
        <f t="shared" si="2"/>
        <v>1</v>
      </c>
      <c r="Q48" s="29"/>
      <c r="R48" s="118" t="s">
        <v>290</v>
      </c>
      <c r="S48" s="23" t="s">
        <v>118</v>
      </c>
    </row>
    <row r="49" spans="1:19" ht="24.75" customHeight="1">
      <c r="A49" s="29">
        <f>IF($B49="","-",SUBTOTAL(3,$B$6:$B49))</f>
        <v>44</v>
      </c>
      <c r="B49" s="120" t="s">
        <v>343</v>
      </c>
      <c r="C49" s="63" t="s">
        <v>344</v>
      </c>
      <c r="D49" s="121" t="s">
        <v>57</v>
      </c>
      <c r="E49" s="122"/>
      <c r="F49" s="24">
        <v>9</v>
      </c>
      <c r="G49" s="91" t="s">
        <v>347</v>
      </c>
      <c r="H49" s="92" t="s">
        <v>347</v>
      </c>
      <c r="I49" s="92" t="s">
        <v>347</v>
      </c>
      <c r="J49" s="92" t="s">
        <v>347</v>
      </c>
      <c r="K49" s="93" t="s">
        <v>347</v>
      </c>
      <c r="L49" s="25">
        <f t="shared" si="0"/>
        <v>0</v>
      </c>
      <c r="M49" s="26"/>
      <c r="N49" s="28"/>
      <c r="O49" s="25">
        <f t="shared" si="1"/>
        <v>0</v>
      </c>
      <c r="P49" s="25">
        <f t="shared" si="2"/>
        <v>0</v>
      </c>
      <c r="Q49" s="29"/>
      <c r="R49" s="118" t="s">
        <v>112</v>
      </c>
      <c r="S49" s="23" t="s">
        <v>118</v>
      </c>
    </row>
    <row r="50" spans="1:19" ht="24.75" customHeight="1">
      <c r="A50" s="29">
        <f>IF($B50="","-",SUBTOTAL(3,$B$6:$B50))</f>
        <v>45</v>
      </c>
      <c r="B50" s="120" t="s">
        <v>332</v>
      </c>
      <c r="C50" s="63" t="s">
        <v>42</v>
      </c>
      <c r="D50" s="121" t="s">
        <v>56</v>
      </c>
      <c r="E50" s="122"/>
      <c r="F50" s="24">
        <v>9</v>
      </c>
      <c r="G50" s="91" t="s">
        <v>347</v>
      </c>
      <c r="H50" s="92" t="s">
        <v>347</v>
      </c>
      <c r="I50" s="92" t="s">
        <v>347</v>
      </c>
      <c r="J50" s="92" t="s">
        <v>347</v>
      </c>
      <c r="K50" s="93" t="s">
        <v>347</v>
      </c>
      <c r="L50" s="25">
        <f t="shared" si="0"/>
        <v>0</v>
      </c>
      <c r="M50" s="26"/>
      <c r="N50" s="28"/>
      <c r="O50" s="25">
        <f t="shared" si="1"/>
        <v>0</v>
      </c>
      <c r="P50" s="25">
        <f t="shared" si="2"/>
        <v>0</v>
      </c>
      <c r="Q50" s="29"/>
      <c r="R50" s="118" t="s">
        <v>333</v>
      </c>
      <c r="S50" s="23" t="s">
        <v>87</v>
      </c>
    </row>
    <row r="51" spans="1:19" ht="24.75" customHeight="1" thickBot="1">
      <c r="A51" s="103">
        <f>IF($B51="","-",SUBTOTAL(3,$B$6:$B51))</f>
        <v>46</v>
      </c>
      <c r="B51" s="123" t="s">
        <v>345</v>
      </c>
      <c r="C51" s="124" t="s">
        <v>15</v>
      </c>
      <c r="D51" s="125" t="s">
        <v>59</v>
      </c>
      <c r="E51" s="126"/>
      <c r="F51" s="108">
        <v>9</v>
      </c>
      <c r="G51" s="109" t="s">
        <v>347</v>
      </c>
      <c r="H51" s="110" t="s">
        <v>347</v>
      </c>
      <c r="I51" s="110" t="s">
        <v>347</v>
      </c>
      <c r="J51" s="110" t="s">
        <v>347</v>
      </c>
      <c r="K51" s="111" t="s">
        <v>347</v>
      </c>
      <c r="L51" s="112">
        <f t="shared" si="0"/>
        <v>0</v>
      </c>
      <c r="M51" s="113"/>
      <c r="N51" s="114"/>
      <c r="O51" s="112">
        <f t="shared" si="1"/>
        <v>0</v>
      </c>
      <c r="P51" s="112">
        <f t="shared" si="2"/>
        <v>0</v>
      </c>
      <c r="Q51" s="103"/>
      <c r="R51" s="127" t="s">
        <v>231</v>
      </c>
      <c r="S51" s="128" t="s">
        <v>346</v>
      </c>
    </row>
    <row r="52" ht="30" customHeight="1" thickTop="1">
      <c r="C52" s="32"/>
    </row>
    <row r="53" spans="2:3" ht="30" customHeight="1">
      <c r="B53" s="9" t="s">
        <v>105</v>
      </c>
      <c r="C53" s="32" t="s">
        <v>320</v>
      </c>
    </row>
    <row r="54" spans="2:3" ht="30" customHeight="1">
      <c r="B54" s="9" t="s">
        <v>321</v>
      </c>
      <c r="C54" s="32" t="s">
        <v>322</v>
      </c>
    </row>
    <row r="55" spans="2:3" ht="30" customHeight="1">
      <c r="B55" s="9" t="s">
        <v>106</v>
      </c>
      <c r="C55" s="32" t="s">
        <v>323</v>
      </c>
    </row>
    <row r="56" ht="30" customHeight="1">
      <c r="C56" s="32" t="s">
        <v>319</v>
      </c>
    </row>
    <row r="57" ht="30" customHeight="1">
      <c r="C57" s="32" t="s">
        <v>324</v>
      </c>
    </row>
    <row r="58" ht="30" customHeight="1">
      <c r="C58" s="32" t="s">
        <v>322</v>
      </c>
    </row>
  </sheetData>
  <sheetProtection/>
  <autoFilter ref="B5:S48">
    <sortState ref="B6:S58">
      <sortCondition descending="1" sortBy="value" ref="P6:P58"/>
    </sortState>
  </autoFilter>
  <mergeCells count="17">
    <mergeCell ref="O4:O5"/>
    <mergeCell ref="G4:K4"/>
    <mergeCell ref="L4:L5"/>
    <mergeCell ref="R4:R5"/>
    <mergeCell ref="S4:S5"/>
    <mergeCell ref="P4:P5"/>
    <mergeCell ref="Q4:Q5"/>
    <mergeCell ref="E4:E5"/>
    <mergeCell ref="A1:S1"/>
    <mergeCell ref="A2:S2"/>
    <mergeCell ref="A3:S3"/>
    <mergeCell ref="A4:A5"/>
    <mergeCell ref="B4:B5"/>
    <mergeCell ref="C4:C5"/>
    <mergeCell ref="D4:D5"/>
    <mergeCell ref="F4:F5"/>
    <mergeCell ref="M4:N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="70" zoomScaleNormal="70" zoomScaleSheetLayoutView="70" zoomScalePageLayoutView="0" workbookViewId="0" topLeftCell="A18">
      <selection activeCell="A22" sqref="A22:S50"/>
    </sheetView>
  </sheetViews>
  <sheetFormatPr defaultColWidth="9.140625" defaultRowHeight="30" customHeight="1"/>
  <cols>
    <col min="1" max="1" width="5.7109375" style="8" customWidth="1"/>
    <col min="2" max="2" width="24.7109375" style="9" customWidth="1"/>
    <col min="3" max="3" width="20.7109375" style="9" customWidth="1"/>
    <col min="4" max="4" width="20.7109375" style="10" customWidth="1"/>
    <col min="5" max="5" width="20.7109375" style="10" hidden="1" customWidth="1"/>
    <col min="6" max="16" width="15.7109375" style="8" customWidth="1"/>
    <col min="17" max="17" width="35.7109375" style="8" customWidth="1"/>
    <col min="18" max="18" width="65.7109375" style="8" customWidth="1"/>
    <col min="19" max="19" width="50.7109375" style="11" customWidth="1"/>
    <col min="20" max="16384" width="9.140625" style="1" customWidth="1"/>
  </cols>
  <sheetData>
    <row r="1" spans="1:19" s="3" customFormat="1" ht="22.5" customHeight="1">
      <c r="A1" s="131" t="s">
        <v>192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4" customFormat="1" ht="22.5" customHeight="1">
      <c r="A2" s="132" t="s">
        <v>193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30" customHeight="1" thickBot="1">
      <c r="A3" s="133" t="s">
        <v>191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2" customFormat="1" ht="49.5" customHeight="1" thickBot="1" thickTop="1">
      <c r="A4" s="129" t="s">
        <v>7</v>
      </c>
      <c r="B4" s="135" t="s">
        <v>0</v>
      </c>
      <c r="C4" s="137" t="s">
        <v>1</v>
      </c>
      <c r="D4" s="139" t="s">
        <v>2</v>
      </c>
      <c r="E4" s="129" t="s">
        <v>348</v>
      </c>
      <c r="F4" s="129" t="s">
        <v>3</v>
      </c>
      <c r="G4" s="141" t="s">
        <v>294</v>
      </c>
      <c r="H4" s="142"/>
      <c r="I4" s="142"/>
      <c r="J4" s="142"/>
      <c r="K4" s="145"/>
      <c r="L4" s="143" t="s">
        <v>199</v>
      </c>
      <c r="M4" s="141" t="s">
        <v>293</v>
      </c>
      <c r="N4" s="142"/>
      <c r="O4" s="143" t="s">
        <v>295</v>
      </c>
      <c r="P4" s="143" t="s">
        <v>298</v>
      </c>
      <c r="Q4" s="129" t="s">
        <v>4</v>
      </c>
      <c r="R4" s="143" t="s">
        <v>6</v>
      </c>
      <c r="S4" s="143" t="s">
        <v>5</v>
      </c>
    </row>
    <row r="5" spans="1:19" s="2" customFormat="1" ht="49.5" customHeight="1" thickBot="1" thickTop="1">
      <c r="A5" s="130"/>
      <c r="B5" s="136"/>
      <c r="C5" s="138"/>
      <c r="D5" s="140"/>
      <c r="E5" s="130"/>
      <c r="F5" s="130"/>
      <c r="G5" s="5" t="s">
        <v>194</v>
      </c>
      <c r="H5" s="6" t="s">
        <v>195</v>
      </c>
      <c r="I5" s="6" t="s">
        <v>196</v>
      </c>
      <c r="J5" s="6" t="s">
        <v>197</v>
      </c>
      <c r="K5" s="7" t="s">
        <v>198</v>
      </c>
      <c r="L5" s="144"/>
      <c r="M5" s="5" t="s">
        <v>296</v>
      </c>
      <c r="N5" s="6" t="s">
        <v>297</v>
      </c>
      <c r="O5" s="144"/>
      <c r="P5" s="144"/>
      <c r="Q5" s="130"/>
      <c r="R5" s="144"/>
      <c r="S5" s="144"/>
    </row>
    <row r="6" spans="1:20" ht="24.75" customHeight="1" thickTop="1">
      <c r="A6" s="14">
        <f>IF($B6="","-",SUBTOTAL(3,$B$6:$B6))</f>
        <v>1</v>
      </c>
      <c r="B6" s="15" t="s">
        <v>168</v>
      </c>
      <c r="C6" s="15" t="s">
        <v>66</v>
      </c>
      <c r="D6" s="15" t="s">
        <v>39</v>
      </c>
      <c r="E6" s="41">
        <v>36172</v>
      </c>
      <c r="F6" s="17">
        <v>10</v>
      </c>
      <c r="G6" s="18">
        <v>10</v>
      </c>
      <c r="H6" s="19">
        <v>10</v>
      </c>
      <c r="I6" s="19">
        <v>7</v>
      </c>
      <c r="J6" s="19">
        <v>10</v>
      </c>
      <c r="K6" s="20">
        <v>10</v>
      </c>
      <c r="L6" s="21">
        <f aca="true" t="shared" si="0" ref="L6:L50">SUM(G6,H6,I6,J6,K6)</f>
        <v>47</v>
      </c>
      <c r="M6" s="18">
        <v>12</v>
      </c>
      <c r="N6" s="19">
        <v>15</v>
      </c>
      <c r="O6" s="21">
        <f aca="true" t="shared" si="1" ref="O6:O50">SUM(M6,N6)</f>
        <v>27</v>
      </c>
      <c r="P6" s="21">
        <f aca="true" t="shared" si="2" ref="P6:P50">SUM(L6,O6)</f>
        <v>74</v>
      </c>
      <c r="Q6" s="14" t="s">
        <v>317</v>
      </c>
      <c r="R6" s="22" t="s">
        <v>231</v>
      </c>
      <c r="S6" s="35" t="s">
        <v>118</v>
      </c>
      <c r="T6" s="2"/>
    </row>
    <row r="7" spans="1:20" ht="24.75" customHeight="1">
      <c r="A7" s="14">
        <f>IF($B7="","-",SUBTOTAL(3,$B$6:$B7))</f>
        <v>2</v>
      </c>
      <c r="B7" s="15" t="s">
        <v>242</v>
      </c>
      <c r="C7" s="15" t="s">
        <v>243</v>
      </c>
      <c r="D7" s="15" t="s">
        <v>244</v>
      </c>
      <c r="E7" s="37">
        <v>36364</v>
      </c>
      <c r="F7" s="24">
        <v>10</v>
      </c>
      <c r="G7" s="18">
        <v>10</v>
      </c>
      <c r="H7" s="19">
        <v>10</v>
      </c>
      <c r="I7" s="19">
        <v>4</v>
      </c>
      <c r="J7" s="19">
        <v>10</v>
      </c>
      <c r="K7" s="20">
        <v>10</v>
      </c>
      <c r="L7" s="25">
        <f t="shared" si="0"/>
        <v>44</v>
      </c>
      <c r="M7" s="18">
        <v>12</v>
      </c>
      <c r="N7" s="19">
        <v>13</v>
      </c>
      <c r="O7" s="25">
        <f t="shared" si="1"/>
        <v>25</v>
      </c>
      <c r="P7" s="25">
        <f t="shared" si="2"/>
        <v>69</v>
      </c>
      <c r="Q7" s="14" t="s">
        <v>318</v>
      </c>
      <c r="R7" s="22" t="s">
        <v>231</v>
      </c>
      <c r="S7" s="34" t="s">
        <v>308</v>
      </c>
      <c r="T7" s="2"/>
    </row>
    <row r="8" spans="1:19" ht="24.75" customHeight="1">
      <c r="A8" s="14">
        <f>IF($B8="","-",SUBTOTAL(3,$B$6:$B8))</f>
        <v>3</v>
      </c>
      <c r="B8" s="15" t="s">
        <v>173</v>
      </c>
      <c r="C8" s="15" t="s">
        <v>239</v>
      </c>
      <c r="D8" s="15" t="s">
        <v>11</v>
      </c>
      <c r="E8" s="37">
        <v>36711</v>
      </c>
      <c r="F8" s="24">
        <v>10</v>
      </c>
      <c r="G8" s="18">
        <v>10</v>
      </c>
      <c r="H8" s="19">
        <v>10</v>
      </c>
      <c r="I8" s="19">
        <v>9</v>
      </c>
      <c r="J8" s="19">
        <v>8</v>
      </c>
      <c r="K8" s="20">
        <v>6</v>
      </c>
      <c r="L8" s="25">
        <f t="shared" si="0"/>
        <v>43</v>
      </c>
      <c r="M8" s="18">
        <v>9</v>
      </c>
      <c r="N8" s="19">
        <v>14</v>
      </c>
      <c r="O8" s="25">
        <f t="shared" si="1"/>
        <v>23</v>
      </c>
      <c r="P8" s="25">
        <f t="shared" si="2"/>
        <v>66</v>
      </c>
      <c r="Q8" s="14" t="s">
        <v>318</v>
      </c>
      <c r="R8" s="22" t="s">
        <v>231</v>
      </c>
      <c r="S8" s="34" t="s">
        <v>305</v>
      </c>
    </row>
    <row r="9" spans="1:19" ht="24.75" customHeight="1">
      <c r="A9" s="14">
        <f>IF($B9="","-",SUBTOTAL(3,$B$6:$B9))</f>
        <v>4</v>
      </c>
      <c r="B9" s="15" t="s">
        <v>250</v>
      </c>
      <c r="C9" s="15" t="s">
        <v>21</v>
      </c>
      <c r="D9" s="15" t="s">
        <v>41</v>
      </c>
      <c r="E9" s="37">
        <v>36366</v>
      </c>
      <c r="F9" s="24">
        <v>10</v>
      </c>
      <c r="G9" s="18">
        <v>4</v>
      </c>
      <c r="H9" s="19">
        <v>4</v>
      </c>
      <c r="I9" s="19">
        <v>10</v>
      </c>
      <c r="J9" s="19">
        <v>10</v>
      </c>
      <c r="K9" s="20">
        <v>3</v>
      </c>
      <c r="L9" s="25">
        <f t="shared" si="0"/>
        <v>31</v>
      </c>
      <c r="M9" s="18">
        <v>13</v>
      </c>
      <c r="N9" s="19">
        <v>12</v>
      </c>
      <c r="O9" s="25">
        <f t="shared" si="1"/>
        <v>25</v>
      </c>
      <c r="P9" s="25">
        <f t="shared" si="2"/>
        <v>56</v>
      </c>
      <c r="Q9" s="14" t="s">
        <v>318</v>
      </c>
      <c r="R9" s="22" t="s">
        <v>231</v>
      </c>
      <c r="S9" s="34" t="s">
        <v>309</v>
      </c>
    </row>
    <row r="10" spans="1:19" ht="24.75" customHeight="1">
      <c r="A10" s="14">
        <f>IF($B10="","-",SUBTOTAL(3,$B$6:$B10))</f>
        <v>5</v>
      </c>
      <c r="B10" s="15" t="s">
        <v>153</v>
      </c>
      <c r="C10" s="15" t="s">
        <v>51</v>
      </c>
      <c r="D10" s="15" t="s">
        <v>39</v>
      </c>
      <c r="E10" s="37">
        <v>36245</v>
      </c>
      <c r="F10" s="24">
        <v>10</v>
      </c>
      <c r="G10" s="18">
        <v>10</v>
      </c>
      <c r="H10" s="19">
        <v>10</v>
      </c>
      <c r="I10" s="19">
        <v>2</v>
      </c>
      <c r="J10" s="19">
        <v>9</v>
      </c>
      <c r="K10" s="20">
        <v>7</v>
      </c>
      <c r="L10" s="25">
        <f t="shared" si="0"/>
        <v>38</v>
      </c>
      <c r="M10" s="18">
        <v>10</v>
      </c>
      <c r="N10" s="19">
        <v>8</v>
      </c>
      <c r="O10" s="25">
        <f t="shared" si="1"/>
        <v>18</v>
      </c>
      <c r="P10" s="25">
        <f t="shared" si="2"/>
        <v>56</v>
      </c>
      <c r="Q10" s="14" t="s">
        <v>318</v>
      </c>
      <c r="R10" s="22" t="s">
        <v>231</v>
      </c>
      <c r="S10" s="34" t="s">
        <v>306</v>
      </c>
    </row>
    <row r="11" spans="1:19" ht="24.75" customHeight="1">
      <c r="A11" s="14">
        <f>IF($B11="","-",SUBTOTAL(3,$B$6:$B11))</f>
        <v>6</v>
      </c>
      <c r="B11" s="15" t="s">
        <v>170</v>
      </c>
      <c r="C11" s="15" t="s">
        <v>44</v>
      </c>
      <c r="D11" s="15" t="s">
        <v>122</v>
      </c>
      <c r="E11" s="37">
        <v>36464</v>
      </c>
      <c r="F11" s="24">
        <v>10</v>
      </c>
      <c r="G11" s="18">
        <v>6</v>
      </c>
      <c r="H11" s="19">
        <v>10</v>
      </c>
      <c r="I11" s="19">
        <v>5</v>
      </c>
      <c r="J11" s="19">
        <v>2</v>
      </c>
      <c r="K11" s="20">
        <v>3</v>
      </c>
      <c r="L11" s="25">
        <f t="shared" si="0"/>
        <v>26</v>
      </c>
      <c r="M11" s="18">
        <v>7</v>
      </c>
      <c r="N11" s="19">
        <v>12</v>
      </c>
      <c r="O11" s="25">
        <f t="shared" si="1"/>
        <v>19</v>
      </c>
      <c r="P11" s="25">
        <f t="shared" si="2"/>
        <v>45</v>
      </c>
      <c r="Q11" s="14" t="s">
        <v>318</v>
      </c>
      <c r="R11" s="22" t="s">
        <v>231</v>
      </c>
      <c r="S11" s="34" t="s">
        <v>310</v>
      </c>
    </row>
    <row r="12" spans="1:19" ht="24.75" customHeight="1">
      <c r="A12" s="14">
        <f>IF($B12="","-",SUBTOTAL(3,$B$6:$B12))</f>
        <v>7</v>
      </c>
      <c r="B12" s="15" t="s">
        <v>254</v>
      </c>
      <c r="C12" s="15" t="s">
        <v>255</v>
      </c>
      <c r="D12" s="15" t="s">
        <v>122</v>
      </c>
      <c r="E12" s="37">
        <v>36197</v>
      </c>
      <c r="F12" s="24">
        <v>10</v>
      </c>
      <c r="G12" s="18">
        <v>5</v>
      </c>
      <c r="H12" s="19">
        <v>5</v>
      </c>
      <c r="I12" s="19">
        <v>2</v>
      </c>
      <c r="J12" s="19">
        <v>10</v>
      </c>
      <c r="K12" s="20">
        <v>3</v>
      </c>
      <c r="L12" s="25">
        <f t="shared" si="0"/>
        <v>25</v>
      </c>
      <c r="M12" s="18">
        <v>7</v>
      </c>
      <c r="N12" s="19">
        <v>8</v>
      </c>
      <c r="O12" s="25">
        <f t="shared" si="1"/>
        <v>15</v>
      </c>
      <c r="P12" s="25">
        <f t="shared" si="2"/>
        <v>40</v>
      </c>
      <c r="Q12" s="14" t="s">
        <v>318</v>
      </c>
      <c r="R12" s="22" t="s">
        <v>231</v>
      </c>
      <c r="S12" s="34" t="s">
        <v>118</v>
      </c>
    </row>
    <row r="13" spans="1:19" ht="24.75" customHeight="1">
      <c r="A13" s="14">
        <f>IF($B13="","-",SUBTOTAL(3,$B$6:$B13))</f>
        <v>8</v>
      </c>
      <c r="B13" s="15" t="s">
        <v>152</v>
      </c>
      <c r="C13" s="15" t="s">
        <v>124</v>
      </c>
      <c r="D13" s="15" t="s">
        <v>52</v>
      </c>
      <c r="E13" s="39"/>
      <c r="F13" s="24">
        <v>10</v>
      </c>
      <c r="G13" s="18">
        <v>4</v>
      </c>
      <c r="H13" s="19">
        <v>0</v>
      </c>
      <c r="I13" s="19">
        <v>7</v>
      </c>
      <c r="J13" s="19">
        <v>8</v>
      </c>
      <c r="K13" s="20">
        <v>1</v>
      </c>
      <c r="L13" s="25">
        <f t="shared" si="0"/>
        <v>20</v>
      </c>
      <c r="M13" s="18">
        <v>11</v>
      </c>
      <c r="N13" s="19">
        <v>8</v>
      </c>
      <c r="O13" s="25">
        <f t="shared" si="1"/>
        <v>19</v>
      </c>
      <c r="P13" s="25">
        <f t="shared" si="2"/>
        <v>39</v>
      </c>
      <c r="Q13" s="14" t="s">
        <v>318</v>
      </c>
      <c r="R13" s="22" t="s">
        <v>233</v>
      </c>
      <c r="S13" s="34" t="s">
        <v>118</v>
      </c>
    </row>
    <row r="14" spans="1:19" ht="24.75" customHeight="1">
      <c r="A14" s="14">
        <f>IF($B14="","-",SUBTOTAL(3,$B$6:$B14))</f>
        <v>9</v>
      </c>
      <c r="B14" s="15" t="s">
        <v>237</v>
      </c>
      <c r="C14" s="15" t="s">
        <v>133</v>
      </c>
      <c r="D14" s="15" t="s">
        <v>52</v>
      </c>
      <c r="E14" s="37">
        <v>36261</v>
      </c>
      <c r="F14" s="24">
        <v>10</v>
      </c>
      <c r="G14" s="18">
        <v>10</v>
      </c>
      <c r="H14" s="19">
        <v>2</v>
      </c>
      <c r="I14" s="19">
        <v>2</v>
      </c>
      <c r="J14" s="19">
        <v>2</v>
      </c>
      <c r="K14" s="20">
        <v>4</v>
      </c>
      <c r="L14" s="25">
        <f t="shared" si="0"/>
        <v>20</v>
      </c>
      <c r="M14" s="18">
        <v>4</v>
      </c>
      <c r="N14" s="19">
        <v>12</v>
      </c>
      <c r="O14" s="25">
        <f t="shared" si="1"/>
        <v>16</v>
      </c>
      <c r="P14" s="25">
        <f t="shared" si="2"/>
        <v>36</v>
      </c>
      <c r="Q14" s="14" t="s">
        <v>318</v>
      </c>
      <c r="R14" s="22" t="s">
        <v>231</v>
      </c>
      <c r="S14" s="34" t="s">
        <v>311</v>
      </c>
    </row>
    <row r="15" spans="1:19" ht="24.75" customHeight="1">
      <c r="A15" s="14">
        <f>IF($B15="","-",SUBTOTAL(3,$B$6:$B15))</f>
        <v>10</v>
      </c>
      <c r="B15" s="15" t="s">
        <v>120</v>
      </c>
      <c r="C15" s="15" t="s">
        <v>60</v>
      </c>
      <c r="D15" s="15" t="s">
        <v>64</v>
      </c>
      <c r="E15" s="39"/>
      <c r="F15" s="24">
        <v>10</v>
      </c>
      <c r="G15" s="18">
        <v>6</v>
      </c>
      <c r="H15" s="19">
        <v>1</v>
      </c>
      <c r="I15" s="19">
        <v>1</v>
      </c>
      <c r="J15" s="19">
        <v>5</v>
      </c>
      <c r="K15" s="20">
        <v>3</v>
      </c>
      <c r="L15" s="25">
        <f t="shared" si="0"/>
        <v>16</v>
      </c>
      <c r="M15" s="18">
        <v>5</v>
      </c>
      <c r="N15" s="19">
        <v>12</v>
      </c>
      <c r="O15" s="25">
        <f t="shared" si="1"/>
        <v>17</v>
      </c>
      <c r="P15" s="25">
        <f t="shared" si="2"/>
        <v>33</v>
      </c>
      <c r="Q15" s="14" t="s">
        <v>318</v>
      </c>
      <c r="R15" s="22" t="s">
        <v>232</v>
      </c>
      <c r="S15" s="34" t="s">
        <v>118</v>
      </c>
    </row>
    <row r="16" spans="1:19" ht="24.75" customHeight="1">
      <c r="A16" s="14">
        <f>IF($B16="","-",SUBTOTAL(3,$B$6:$B16))</f>
        <v>11</v>
      </c>
      <c r="B16" s="15" t="s">
        <v>251</v>
      </c>
      <c r="C16" s="15" t="s">
        <v>33</v>
      </c>
      <c r="D16" s="15" t="s">
        <v>46</v>
      </c>
      <c r="E16" s="37">
        <v>36239</v>
      </c>
      <c r="F16" s="24">
        <v>10</v>
      </c>
      <c r="G16" s="18">
        <v>4</v>
      </c>
      <c r="H16" s="19">
        <v>1</v>
      </c>
      <c r="I16" s="19">
        <v>2</v>
      </c>
      <c r="J16" s="19">
        <v>0</v>
      </c>
      <c r="K16" s="20">
        <v>3</v>
      </c>
      <c r="L16" s="25">
        <f t="shared" si="0"/>
        <v>10</v>
      </c>
      <c r="M16" s="18">
        <v>13</v>
      </c>
      <c r="N16" s="19">
        <v>9</v>
      </c>
      <c r="O16" s="25">
        <f t="shared" si="1"/>
        <v>22</v>
      </c>
      <c r="P16" s="25">
        <f t="shared" si="2"/>
        <v>32</v>
      </c>
      <c r="Q16" s="14" t="s">
        <v>318</v>
      </c>
      <c r="R16" s="22" t="s">
        <v>231</v>
      </c>
      <c r="S16" s="34" t="s">
        <v>312</v>
      </c>
    </row>
    <row r="17" spans="1:19" ht="24.75" customHeight="1">
      <c r="A17" s="14">
        <f>IF($B17="","-",SUBTOTAL(3,$B$6:$B17))</f>
        <v>12</v>
      </c>
      <c r="B17" s="15" t="s">
        <v>171</v>
      </c>
      <c r="C17" s="15" t="s">
        <v>238</v>
      </c>
      <c r="D17" s="15" t="s">
        <v>45</v>
      </c>
      <c r="E17" s="37">
        <v>36655</v>
      </c>
      <c r="F17" s="24">
        <v>10</v>
      </c>
      <c r="G17" s="18">
        <v>6</v>
      </c>
      <c r="H17" s="19">
        <v>3</v>
      </c>
      <c r="I17" s="19">
        <v>2</v>
      </c>
      <c r="J17" s="19">
        <v>9</v>
      </c>
      <c r="K17" s="20">
        <v>3</v>
      </c>
      <c r="L17" s="25">
        <f t="shared" si="0"/>
        <v>23</v>
      </c>
      <c r="M17" s="18">
        <v>4</v>
      </c>
      <c r="N17" s="19">
        <v>4</v>
      </c>
      <c r="O17" s="25">
        <f t="shared" si="1"/>
        <v>8</v>
      </c>
      <c r="P17" s="25">
        <f t="shared" si="2"/>
        <v>31</v>
      </c>
      <c r="Q17" s="14" t="s">
        <v>318</v>
      </c>
      <c r="R17" s="22" t="s">
        <v>231</v>
      </c>
      <c r="S17" s="34" t="s">
        <v>118</v>
      </c>
    </row>
    <row r="18" spans="1:19" ht="24.75" customHeight="1">
      <c r="A18" s="14">
        <f>IF($B18="","-",SUBTOTAL(3,$B$6:$B18))</f>
        <v>13</v>
      </c>
      <c r="B18" s="15" t="s">
        <v>172</v>
      </c>
      <c r="C18" s="15" t="s">
        <v>85</v>
      </c>
      <c r="D18" s="15" t="s">
        <v>10</v>
      </c>
      <c r="E18" s="37">
        <v>36222</v>
      </c>
      <c r="F18" s="24">
        <v>10</v>
      </c>
      <c r="G18" s="26">
        <v>3</v>
      </c>
      <c r="H18" s="27">
        <v>3</v>
      </c>
      <c r="I18" s="27">
        <v>1</v>
      </c>
      <c r="J18" s="27">
        <v>3</v>
      </c>
      <c r="K18" s="28">
        <v>6</v>
      </c>
      <c r="L18" s="25">
        <f t="shared" si="0"/>
        <v>16</v>
      </c>
      <c r="M18" s="26">
        <v>6</v>
      </c>
      <c r="N18" s="27">
        <v>8</v>
      </c>
      <c r="O18" s="25">
        <f t="shared" si="1"/>
        <v>14</v>
      </c>
      <c r="P18" s="25">
        <f t="shared" si="2"/>
        <v>30</v>
      </c>
      <c r="Q18" s="14" t="s">
        <v>318</v>
      </c>
      <c r="R18" s="22" t="s">
        <v>231</v>
      </c>
      <c r="S18" s="34" t="s">
        <v>118</v>
      </c>
    </row>
    <row r="19" spans="1:19" ht="24.75" customHeight="1">
      <c r="A19" s="14">
        <f>IF($B19="","-",SUBTOTAL(3,$B$6:$B19))</f>
        <v>14</v>
      </c>
      <c r="B19" s="15" t="s">
        <v>183</v>
      </c>
      <c r="C19" s="15" t="s">
        <v>28</v>
      </c>
      <c r="D19" s="15" t="s">
        <v>96</v>
      </c>
      <c r="E19" s="37">
        <v>36413</v>
      </c>
      <c r="F19" s="24">
        <v>10</v>
      </c>
      <c r="G19" s="18">
        <v>5</v>
      </c>
      <c r="H19" s="19">
        <v>3</v>
      </c>
      <c r="I19" s="19">
        <v>0</v>
      </c>
      <c r="J19" s="19">
        <v>8</v>
      </c>
      <c r="K19" s="20">
        <v>2</v>
      </c>
      <c r="L19" s="25">
        <f t="shared" si="0"/>
        <v>18</v>
      </c>
      <c r="M19" s="18">
        <v>4</v>
      </c>
      <c r="N19" s="19">
        <v>7</v>
      </c>
      <c r="O19" s="25">
        <f t="shared" si="1"/>
        <v>11</v>
      </c>
      <c r="P19" s="25">
        <f t="shared" si="2"/>
        <v>29</v>
      </c>
      <c r="Q19" s="14" t="s">
        <v>318</v>
      </c>
      <c r="R19" s="22" t="s">
        <v>231</v>
      </c>
      <c r="S19" s="34" t="s">
        <v>103</v>
      </c>
    </row>
    <row r="20" spans="1:19" ht="24.75" customHeight="1">
      <c r="A20" s="14">
        <f>IF($B20="","-",SUBTOTAL(3,$B$6:$B20))</f>
        <v>15</v>
      </c>
      <c r="B20" s="15" t="s">
        <v>241</v>
      </c>
      <c r="C20" s="15" t="s">
        <v>73</v>
      </c>
      <c r="D20" s="15" t="s">
        <v>59</v>
      </c>
      <c r="E20" s="37">
        <v>36286</v>
      </c>
      <c r="F20" s="24">
        <v>10</v>
      </c>
      <c r="G20" s="18">
        <v>5</v>
      </c>
      <c r="H20" s="19">
        <v>0</v>
      </c>
      <c r="I20" s="19">
        <v>0</v>
      </c>
      <c r="J20" s="19">
        <v>10</v>
      </c>
      <c r="K20" s="20">
        <v>1</v>
      </c>
      <c r="L20" s="25">
        <f t="shared" si="0"/>
        <v>16</v>
      </c>
      <c r="M20" s="18">
        <v>4</v>
      </c>
      <c r="N20" s="19">
        <v>7</v>
      </c>
      <c r="O20" s="25">
        <f t="shared" si="1"/>
        <v>11</v>
      </c>
      <c r="P20" s="25">
        <f t="shared" si="2"/>
        <v>27</v>
      </c>
      <c r="Q20" s="14" t="s">
        <v>318</v>
      </c>
      <c r="R20" s="22" t="s">
        <v>231</v>
      </c>
      <c r="S20" s="34" t="s">
        <v>94</v>
      </c>
    </row>
    <row r="21" spans="1:19" ht="24.75" customHeight="1">
      <c r="A21" s="29">
        <f>IF($B21="","-",SUBTOTAL(3,$B$6:$B21))</f>
        <v>16</v>
      </c>
      <c r="B21" s="15" t="s">
        <v>169</v>
      </c>
      <c r="C21" s="15" t="s">
        <v>33</v>
      </c>
      <c r="D21" s="15" t="s">
        <v>35</v>
      </c>
      <c r="E21" s="39"/>
      <c r="F21" s="24">
        <v>10</v>
      </c>
      <c r="G21" s="26">
        <v>4</v>
      </c>
      <c r="H21" s="27">
        <v>0</v>
      </c>
      <c r="I21" s="27">
        <v>4</v>
      </c>
      <c r="J21" s="27">
        <v>2</v>
      </c>
      <c r="K21" s="28">
        <v>2</v>
      </c>
      <c r="L21" s="25">
        <f t="shared" si="0"/>
        <v>12</v>
      </c>
      <c r="M21" s="26">
        <v>7</v>
      </c>
      <c r="N21" s="27">
        <v>7</v>
      </c>
      <c r="O21" s="25">
        <f t="shared" si="1"/>
        <v>14</v>
      </c>
      <c r="P21" s="25">
        <f t="shared" si="2"/>
        <v>26</v>
      </c>
      <c r="Q21" s="14" t="s">
        <v>318</v>
      </c>
      <c r="R21" s="22" t="s">
        <v>232</v>
      </c>
      <c r="S21" s="34" t="s">
        <v>118</v>
      </c>
    </row>
    <row r="22" spans="1:19" ht="24.75" customHeight="1">
      <c r="A22" s="14">
        <f>IF($B22="","-",SUBTOTAL(3,$B$6:$B22))</f>
        <v>17</v>
      </c>
      <c r="B22" s="15" t="s">
        <v>93</v>
      </c>
      <c r="C22" s="15" t="s">
        <v>252</v>
      </c>
      <c r="D22" s="15" t="s">
        <v>178</v>
      </c>
      <c r="E22" s="42"/>
      <c r="F22" s="24">
        <v>10</v>
      </c>
      <c r="G22" s="18">
        <v>7</v>
      </c>
      <c r="H22" s="19">
        <v>2</v>
      </c>
      <c r="I22" s="19">
        <v>0</v>
      </c>
      <c r="J22" s="19">
        <v>2</v>
      </c>
      <c r="K22" s="20">
        <v>0</v>
      </c>
      <c r="L22" s="25">
        <f t="shared" si="0"/>
        <v>11</v>
      </c>
      <c r="M22" s="18">
        <v>5</v>
      </c>
      <c r="N22" s="19">
        <v>6</v>
      </c>
      <c r="O22" s="25">
        <f t="shared" si="1"/>
        <v>11</v>
      </c>
      <c r="P22" s="25">
        <f t="shared" si="2"/>
        <v>22</v>
      </c>
      <c r="Q22" s="14"/>
      <c r="R22" s="22" t="s">
        <v>231</v>
      </c>
      <c r="S22" s="34" t="s">
        <v>83</v>
      </c>
    </row>
    <row r="23" spans="1:19" ht="24.75" customHeight="1">
      <c r="A23" s="14">
        <f>IF($B23="","-",SUBTOTAL(3,$B$6:$B23))</f>
        <v>18</v>
      </c>
      <c r="B23" s="15" t="s">
        <v>248</v>
      </c>
      <c r="C23" s="15" t="s">
        <v>127</v>
      </c>
      <c r="D23" s="15" t="s">
        <v>45</v>
      </c>
      <c r="E23" s="42"/>
      <c r="F23" s="24">
        <v>10</v>
      </c>
      <c r="G23" s="18">
        <v>6</v>
      </c>
      <c r="H23" s="19">
        <v>4</v>
      </c>
      <c r="I23" s="19">
        <v>0</v>
      </c>
      <c r="J23" s="19">
        <v>1</v>
      </c>
      <c r="K23" s="20">
        <v>3</v>
      </c>
      <c r="L23" s="25">
        <f t="shared" si="0"/>
        <v>14</v>
      </c>
      <c r="M23" s="18">
        <v>1</v>
      </c>
      <c r="N23" s="19">
        <v>6</v>
      </c>
      <c r="O23" s="25">
        <f t="shared" si="1"/>
        <v>7</v>
      </c>
      <c r="P23" s="25">
        <f t="shared" si="2"/>
        <v>21</v>
      </c>
      <c r="Q23" s="14"/>
      <c r="R23" s="22" t="s">
        <v>231</v>
      </c>
      <c r="S23" s="34" t="s">
        <v>100</v>
      </c>
    </row>
    <row r="24" spans="1:19" ht="24.75" customHeight="1">
      <c r="A24" s="14">
        <f>IF($B24="","-",SUBTOTAL(3,$B$6:$B24))</f>
        <v>19</v>
      </c>
      <c r="B24" s="15" t="s">
        <v>249</v>
      </c>
      <c r="C24" s="15" t="s">
        <v>8</v>
      </c>
      <c r="D24" s="15" t="s">
        <v>52</v>
      </c>
      <c r="E24" s="42"/>
      <c r="F24" s="24">
        <v>10</v>
      </c>
      <c r="G24" s="18">
        <v>4</v>
      </c>
      <c r="H24" s="19">
        <v>0</v>
      </c>
      <c r="I24" s="19">
        <v>7</v>
      </c>
      <c r="J24" s="19">
        <v>0</v>
      </c>
      <c r="K24" s="20">
        <v>2</v>
      </c>
      <c r="L24" s="25">
        <f t="shared" si="0"/>
        <v>13</v>
      </c>
      <c r="M24" s="18">
        <v>2</v>
      </c>
      <c r="N24" s="19">
        <v>6</v>
      </c>
      <c r="O24" s="25">
        <f t="shared" si="1"/>
        <v>8</v>
      </c>
      <c r="P24" s="25">
        <f t="shared" si="2"/>
        <v>21</v>
      </c>
      <c r="Q24" s="14"/>
      <c r="R24" s="22" t="s">
        <v>89</v>
      </c>
      <c r="S24" s="34" t="s">
        <v>90</v>
      </c>
    </row>
    <row r="25" spans="1:19" ht="24.75" customHeight="1">
      <c r="A25" s="14">
        <f>IF($B25="","-",SUBTOTAL(3,$B$6:$B25))</f>
        <v>20</v>
      </c>
      <c r="B25" s="15" t="s">
        <v>256</v>
      </c>
      <c r="C25" s="15" t="s">
        <v>51</v>
      </c>
      <c r="D25" s="15" t="s">
        <v>257</v>
      </c>
      <c r="E25" s="42"/>
      <c r="F25" s="24">
        <v>10</v>
      </c>
      <c r="G25" s="18">
        <v>3</v>
      </c>
      <c r="H25" s="19">
        <v>1</v>
      </c>
      <c r="I25" s="19">
        <v>6</v>
      </c>
      <c r="J25" s="19">
        <v>1</v>
      </c>
      <c r="K25" s="20">
        <v>0</v>
      </c>
      <c r="L25" s="25">
        <f t="shared" si="0"/>
        <v>11</v>
      </c>
      <c r="M25" s="18">
        <v>1</v>
      </c>
      <c r="N25" s="19">
        <v>8</v>
      </c>
      <c r="O25" s="25">
        <f t="shared" si="1"/>
        <v>9</v>
      </c>
      <c r="P25" s="25">
        <f t="shared" si="2"/>
        <v>20</v>
      </c>
      <c r="Q25" s="14"/>
      <c r="R25" s="22" t="s">
        <v>259</v>
      </c>
      <c r="S25" s="34" t="s">
        <v>118</v>
      </c>
    </row>
    <row r="26" spans="1:19" ht="24.75" customHeight="1">
      <c r="A26" s="14">
        <f>IF($B26="","-",SUBTOTAL(3,$B$6:$B26))</f>
        <v>21</v>
      </c>
      <c r="B26" s="15" t="s">
        <v>155</v>
      </c>
      <c r="C26" s="15" t="s">
        <v>238</v>
      </c>
      <c r="D26" s="15" t="s">
        <v>50</v>
      </c>
      <c r="E26" s="42"/>
      <c r="F26" s="24">
        <v>10</v>
      </c>
      <c r="G26" s="18">
        <v>2</v>
      </c>
      <c r="H26" s="19">
        <v>3</v>
      </c>
      <c r="I26" s="19">
        <v>0</v>
      </c>
      <c r="J26" s="19">
        <v>2</v>
      </c>
      <c r="K26" s="20">
        <v>2</v>
      </c>
      <c r="L26" s="25">
        <f t="shared" si="0"/>
        <v>9</v>
      </c>
      <c r="M26" s="18">
        <v>7</v>
      </c>
      <c r="N26" s="19">
        <v>3</v>
      </c>
      <c r="O26" s="25">
        <f t="shared" si="1"/>
        <v>10</v>
      </c>
      <c r="P26" s="25">
        <f t="shared" si="2"/>
        <v>19</v>
      </c>
      <c r="Q26" s="14"/>
      <c r="R26" s="22" t="s">
        <v>231</v>
      </c>
      <c r="S26" s="34" t="s">
        <v>94</v>
      </c>
    </row>
    <row r="27" spans="1:19" ht="24.75" customHeight="1">
      <c r="A27" s="14">
        <f>IF($B27="","-",SUBTOTAL(3,$B$6:$B27))</f>
        <v>22</v>
      </c>
      <c r="B27" s="15" t="s">
        <v>253</v>
      </c>
      <c r="C27" s="15" t="s">
        <v>67</v>
      </c>
      <c r="D27" s="15" t="s">
        <v>52</v>
      </c>
      <c r="E27" s="42"/>
      <c r="F27" s="24">
        <v>10</v>
      </c>
      <c r="G27" s="18">
        <v>5</v>
      </c>
      <c r="H27" s="19">
        <v>0</v>
      </c>
      <c r="I27" s="19">
        <v>3</v>
      </c>
      <c r="J27" s="19">
        <v>10</v>
      </c>
      <c r="K27" s="20">
        <v>0</v>
      </c>
      <c r="L27" s="25">
        <f t="shared" si="0"/>
        <v>18</v>
      </c>
      <c r="M27" s="18"/>
      <c r="N27" s="19"/>
      <c r="O27" s="25">
        <f t="shared" si="1"/>
        <v>0</v>
      </c>
      <c r="P27" s="25">
        <f t="shared" si="2"/>
        <v>18</v>
      </c>
      <c r="Q27" s="14"/>
      <c r="R27" s="22" t="s">
        <v>231</v>
      </c>
      <c r="S27" s="34" t="s">
        <v>118</v>
      </c>
    </row>
    <row r="28" spans="1:19" ht="24.75" customHeight="1">
      <c r="A28" s="14">
        <f>IF($B28="","-",SUBTOTAL(3,$B$6:$B28))</f>
        <v>23</v>
      </c>
      <c r="B28" s="15" t="s">
        <v>246</v>
      </c>
      <c r="C28" s="15" t="s">
        <v>15</v>
      </c>
      <c r="D28" s="15" t="s">
        <v>16</v>
      </c>
      <c r="E28" s="42"/>
      <c r="F28" s="24">
        <v>10</v>
      </c>
      <c r="G28" s="18">
        <v>3</v>
      </c>
      <c r="H28" s="19">
        <v>1</v>
      </c>
      <c r="I28" s="19">
        <v>3</v>
      </c>
      <c r="J28" s="19">
        <v>0</v>
      </c>
      <c r="K28" s="20">
        <v>1</v>
      </c>
      <c r="L28" s="25">
        <f t="shared" si="0"/>
        <v>8</v>
      </c>
      <c r="M28" s="18">
        <v>3</v>
      </c>
      <c r="N28" s="19">
        <v>4</v>
      </c>
      <c r="O28" s="25">
        <f t="shared" si="1"/>
        <v>7</v>
      </c>
      <c r="P28" s="25">
        <f t="shared" si="2"/>
        <v>15</v>
      </c>
      <c r="Q28" s="14"/>
      <c r="R28" s="22" t="s">
        <v>259</v>
      </c>
      <c r="S28" s="34" t="s">
        <v>118</v>
      </c>
    </row>
    <row r="29" spans="1:19" ht="24.75" customHeight="1">
      <c r="A29" s="14">
        <f>IF($B29="","-",SUBTOTAL(3,$B$6:$B29))</f>
        <v>24</v>
      </c>
      <c r="B29" s="30" t="s">
        <v>120</v>
      </c>
      <c r="C29" s="30" t="s">
        <v>29</v>
      </c>
      <c r="D29" s="30" t="s">
        <v>12</v>
      </c>
      <c r="E29" s="49"/>
      <c r="F29" s="24">
        <v>10</v>
      </c>
      <c r="G29" s="18">
        <v>3</v>
      </c>
      <c r="H29" s="19">
        <v>0</v>
      </c>
      <c r="I29" s="19">
        <v>2</v>
      </c>
      <c r="J29" s="19">
        <v>2</v>
      </c>
      <c r="K29" s="20">
        <v>2</v>
      </c>
      <c r="L29" s="25">
        <f t="shared" si="0"/>
        <v>9</v>
      </c>
      <c r="M29" s="18">
        <v>3</v>
      </c>
      <c r="N29" s="19">
        <v>3</v>
      </c>
      <c r="O29" s="25">
        <f t="shared" si="1"/>
        <v>6</v>
      </c>
      <c r="P29" s="25">
        <f t="shared" si="2"/>
        <v>15</v>
      </c>
      <c r="Q29" s="14"/>
      <c r="R29" s="22" t="s">
        <v>261</v>
      </c>
      <c r="S29" s="62" t="s">
        <v>100</v>
      </c>
    </row>
    <row r="30" spans="1:19" ht="24.75" customHeight="1">
      <c r="A30" s="29">
        <f>IF($B30="","-",SUBTOTAL(3,$B$6:$B30))</f>
        <v>25</v>
      </c>
      <c r="B30" s="15" t="s">
        <v>186</v>
      </c>
      <c r="C30" s="15" t="s">
        <v>63</v>
      </c>
      <c r="D30" s="15" t="s">
        <v>52</v>
      </c>
      <c r="E30" s="42"/>
      <c r="F30" s="24">
        <v>10</v>
      </c>
      <c r="G30" s="26">
        <v>3</v>
      </c>
      <c r="H30" s="27">
        <v>0</v>
      </c>
      <c r="I30" s="27">
        <v>0</v>
      </c>
      <c r="J30" s="27">
        <v>0</v>
      </c>
      <c r="K30" s="28">
        <v>2</v>
      </c>
      <c r="L30" s="25">
        <f t="shared" si="0"/>
        <v>5</v>
      </c>
      <c r="M30" s="26">
        <v>5</v>
      </c>
      <c r="N30" s="27">
        <v>4</v>
      </c>
      <c r="O30" s="25">
        <f t="shared" si="1"/>
        <v>9</v>
      </c>
      <c r="P30" s="25">
        <f t="shared" si="2"/>
        <v>14</v>
      </c>
      <c r="Q30" s="29"/>
      <c r="R30" s="22" t="s">
        <v>84</v>
      </c>
      <c r="S30" s="34" t="s">
        <v>83</v>
      </c>
    </row>
    <row r="31" spans="1:19" ht="24.75" customHeight="1">
      <c r="A31" s="14">
        <f>IF($B31="","-",SUBTOTAL(3,$B$6:$B31))</f>
        <v>26</v>
      </c>
      <c r="B31" s="44" t="s">
        <v>245</v>
      </c>
      <c r="C31" s="44" t="s">
        <v>82</v>
      </c>
      <c r="D31" s="44" t="s">
        <v>16</v>
      </c>
      <c r="E31" s="45"/>
      <c r="F31" s="31">
        <v>10</v>
      </c>
      <c r="G31" s="18">
        <v>5</v>
      </c>
      <c r="H31" s="19">
        <v>0</v>
      </c>
      <c r="I31" s="19">
        <v>3</v>
      </c>
      <c r="J31" s="19">
        <v>0</v>
      </c>
      <c r="K31" s="20">
        <v>2</v>
      </c>
      <c r="L31" s="46">
        <f t="shared" si="0"/>
        <v>10</v>
      </c>
      <c r="M31" s="18"/>
      <c r="N31" s="19"/>
      <c r="O31" s="46">
        <f t="shared" si="1"/>
        <v>0</v>
      </c>
      <c r="P31" s="46">
        <f t="shared" si="2"/>
        <v>10</v>
      </c>
      <c r="Q31" s="14"/>
      <c r="R31" s="47" t="s">
        <v>258</v>
      </c>
      <c r="S31" s="34" t="s">
        <v>118</v>
      </c>
    </row>
    <row r="32" spans="1:19" ht="24.75" customHeight="1">
      <c r="A32" s="14">
        <f>IF($B32="","-",SUBTOTAL(3,$B$6:$B32))</f>
        <v>27</v>
      </c>
      <c r="B32" s="15" t="s">
        <v>174</v>
      </c>
      <c r="C32" s="15" t="s">
        <v>175</v>
      </c>
      <c r="D32" s="15" t="s">
        <v>176</v>
      </c>
      <c r="E32" s="42"/>
      <c r="F32" s="24">
        <v>10</v>
      </c>
      <c r="G32" s="18">
        <v>3</v>
      </c>
      <c r="H32" s="19">
        <v>0</v>
      </c>
      <c r="I32" s="19">
        <v>1</v>
      </c>
      <c r="J32" s="19">
        <v>0</v>
      </c>
      <c r="K32" s="20">
        <v>3</v>
      </c>
      <c r="L32" s="25">
        <f t="shared" si="0"/>
        <v>7</v>
      </c>
      <c r="M32" s="18">
        <v>1</v>
      </c>
      <c r="N32" s="19">
        <v>0</v>
      </c>
      <c r="O32" s="25">
        <f t="shared" si="1"/>
        <v>1</v>
      </c>
      <c r="P32" s="25">
        <f t="shared" si="2"/>
        <v>8</v>
      </c>
      <c r="Q32" s="14"/>
      <c r="R32" s="22" t="s">
        <v>125</v>
      </c>
      <c r="S32" s="34" t="s">
        <v>99</v>
      </c>
    </row>
    <row r="33" spans="1:19" ht="24.75" customHeight="1">
      <c r="A33" s="14">
        <f>IF($B33="","-",SUBTOTAL(3,$B$6:$B33))</f>
        <v>28</v>
      </c>
      <c r="B33" s="15" t="s">
        <v>177</v>
      </c>
      <c r="C33" s="15" t="s">
        <v>20</v>
      </c>
      <c r="D33" s="15" t="s">
        <v>14</v>
      </c>
      <c r="E33" s="42"/>
      <c r="F33" s="24">
        <v>10</v>
      </c>
      <c r="G33" s="18">
        <v>5</v>
      </c>
      <c r="H33" s="19">
        <v>0</v>
      </c>
      <c r="I33" s="19">
        <v>0</v>
      </c>
      <c r="J33" s="19">
        <v>2</v>
      </c>
      <c r="K33" s="20">
        <v>0</v>
      </c>
      <c r="L33" s="25">
        <f t="shared" si="0"/>
        <v>7</v>
      </c>
      <c r="M33" s="18"/>
      <c r="N33" s="19"/>
      <c r="O33" s="25">
        <f t="shared" si="1"/>
        <v>0</v>
      </c>
      <c r="P33" s="25">
        <f t="shared" si="2"/>
        <v>7</v>
      </c>
      <c r="Q33" s="14"/>
      <c r="R33" s="22" t="s">
        <v>233</v>
      </c>
      <c r="S33" s="34" t="s">
        <v>118</v>
      </c>
    </row>
    <row r="34" spans="1:19" ht="24.75" customHeight="1">
      <c r="A34" s="14">
        <f>IF($B34="","-",SUBTOTAL(3,$B$6:$B34))</f>
        <v>29</v>
      </c>
      <c r="B34" s="15" t="s">
        <v>161</v>
      </c>
      <c r="C34" s="15" t="s">
        <v>31</v>
      </c>
      <c r="D34" s="15" t="s">
        <v>79</v>
      </c>
      <c r="E34" s="42"/>
      <c r="F34" s="24">
        <v>10</v>
      </c>
      <c r="G34" s="18">
        <v>1</v>
      </c>
      <c r="H34" s="19">
        <v>0</v>
      </c>
      <c r="I34" s="19">
        <v>1</v>
      </c>
      <c r="J34" s="19">
        <v>2</v>
      </c>
      <c r="K34" s="20">
        <v>2</v>
      </c>
      <c r="L34" s="25">
        <f t="shared" si="0"/>
        <v>6</v>
      </c>
      <c r="M34" s="18"/>
      <c r="N34" s="19"/>
      <c r="O34" s="25">
        <f t="shared" si="1"/>
        <v>0</v>
      </c>
      <c r="P34" s="25">
        <f t="shared" si="2"/>
        <v>6</v>
      </c>
      <c r="Q34" s="14"/>
      <c r="R34" s="22" t="s">
        <v>108</v>
      </c>
      <c r="S34" s="34" t="s">
        <v>118</v>
      </c>
    </row>
    <row r="35" spans="1:19" ht="24.75" customHeight="1">
      <c r="A35" s="14">
        <f>IF($B35="","-",SUBTOTAL(3,$B$6:$B35))</f>
        <v>30</v>
      </c>
      <c r="B35" s="63" t="s">
        <v>300</v>
      </c>
      <c r="C35" s="63" t="s">
        <v>63</v>
      </c>
      <c r="D35" s="63" t="s">
        <v>56</v>
      </c>
      <c r="E35" s="64"/>
      <c r="F35" s="24">
        <v>10</v>
      </c>
      <c r="G35" s="18">
        <v>3</v>
      </c>
      <c r="H35" s="19">
        <v>0</v>
      </c>
      <c r="I35" s="19">
        <v>0</v>
      </c>
      <c r="J35" s="19">
        <v>0</v>
      </c>
      <c r="K35" s="20">
        <v>2</v>
      </c>
      <c r="L35" s="25">
        <f t="shared" si="0"/>
        <v>5</v>
      </c>
      <c r="M35" s="65"/>
      <c r="N35" s="66"/>
      <c r="O35" s="25">
        <f t="shared" si="1"/>
        <v>0</v>
      </c>
      <c r="P35" s="25">
        <f t="shared" si="2"/>
        <v>5</v>
      </c>
      <c r="Q35" s="14"/>
      <c r="R35" s="67" t="s">
        <v>299</v>
      </c>
      <c r="S35" s="68" t="s">
        <v>118</v>
      </c>
    </row>
    <row r="36" spans="1:19" ht="24.75" customHeight="1">
      <c r="A36" s="14">
        <f>IF($B36="","-",SUBTOTAL(3,$B$6:$B36))</f>
        <v>31</v>
      </c>
      <c r="B36" s="15" t="s">
        <v>179</v>
      </c>
      <c r="C36" s="15" t="s">
        <v>37</v>
      </c>
      <c r="D36" s="15" t="s">
        <v>56</v>
      </c>
      <c r="E36" s="42"/>
      <c r="F36" s="24">
        <v>10</v>
      </c>
      <c r="G36" s="18">
        <v>1</v>
      </c>
      <c r="H36" s="19">
        <v>0</v>
      </c>
      <c r="I36" s="19">
        <v>0</v>
      </c>
      <c r="J36" s="19">
        <v>1</v>
      </c>
      <c r="K36" s="20">
        <v>2</v>
      </c>
      <c r="L36" s="25">
        <f t="shared" si="0"/>
        <v>4</v>
      </c>
      <c r="M36" s="18"/>
      <c r="N36" s="19"/>
      <c r="O36" s="25">
        <f t="shared" si="1"/>
        <v>0</v>
      </c>
      <c r="P36" s="25">
        <f t="shared" si="2"/>
        <v>4</v>
      </c>
      <c r="Q36" s="14"/>
      <c r="R36" s="22" t="s">
        <v>232</v>
      </c>
      <c r="S36" s="34" t="s">
        <v>118</v>
      </c>
    </row>
    <row r="37" spans="1:19" ht="24.75" customHeight="1">
      <c r="A37" s="14">
        <f>IF($B37="","-",SUBTOTAL(3,$B$6:$B37))</f>
        <v>32</v>
      </c>
      <c r="B37" s="15" t="s">
        <v>235</v>
      </c>
      <c r="C37" s="15" t="s">
        <v>71</v>
      </c>
      <c r="D37" s="15" t="s">
        <v>35</v>
      </c>
      <c r="E37" s="42"/>
      <c r="F37" s="24">
        <v>10</v>
      </c>
      <c r="G37" s="18">
        <v>0</v>
      </c>
      <c r="H37" s="19">
        <v>0</v>
      </c>
      <c r="I37" s="19">
        <v>0</v>
      </c>
      <c r="J37" s="19">
        <v>3</v>
      </c>
      <c r="K37" s="20">
        <v>0</v>
      </c>
      <c r="L37" s="25">
        <f t="shared" si="0"/>
        <v>3</v>
      </c>
      <c r="M37" s="18"/>
      <c r="N37" s="19"/>
      <c r="O37" s="25">
        <f t="shared" si="1"/>
        <v>0</v>
      </c>
      <c r="P37" s="25">
        <f t="shared" si="2"/>
        <v>3</v>
      </c>
      <c r="Q37" s="14"/>
      <c r="R37" s="22" t="s">
        <v>258</v>
      </c>
      <c r="S37" s="34" t="s">
        <v>118</v>
      </c>
    </row>
    <row r="38" spans="1:19" ht="24.75" customHeight="1">
      <c r="A38" s="14">
        <f>IF($B38="","-",SUBTOTAL(3,$B$6:$B38))</f>
        <v>33</v>
      </c>
      <c r="B38" s="15" t="s">
        <v>182</v>
      </c>
      <c r="C38" s="15" t="s">
        <v>15</v>
      </c>
      <c r="D38" s="15" t="s">
        <v>57</v>
      </c>
      <c r="E38" s="42"/>
      <c r="F38" s="24">
        <v>10</v>
      </c>
      <c r="G38" s="18">
        <v>2</v>
      </c>
      <c r="H38" s="19">
        <v>0</v>
      </c>
      <c r="I38" s="19">
        <v>0</v>
      </c>
      <c r="J38" s="19">
        <v>1</v>
      </c>
      <c r="K38" s="20">
        <v>0</v>
      </c>
      <c r="L38" s="25">
        <f t="shared" si="0"/>
        <v>3</v>
      </c>
      <c r="M38" s="18"/>
      <c r="N38" s="19"/>
      <c r="O38" s="25">
        <f t="shared" si="1"/>
        <v>0</v>
      </c>
      <c r="P38" s="25">
        <f t="shared" si="2"/>
        <v>3</v>
      </c>
      <c r="Q38" s="14"/>
      <c r="R38" s="22" t="s">
        <v>107</v>
      </c>
      <c r="S38" s="34" t="s">
        <v>118</v>
      </c>
    </row>
    <row r="39" spans="1:19" ht="24.75" customHeight="1">
      <c r="A39" s="14">
        <f>IF($B39="","-",SUBTOTAL(3,$B$6:$B39))</f>
        <v>34</v>
      </c>
      <c r="B39" s="15" t="s">
        <v>180</v>
      </c>
      <c r="C39" s="15" t="s">
        <v>13</v>
      </c>
      <c r="D39" s="15" t="s">
        <v>17</v>
      </c>
      <c r="E39" s="42"/>
      <c r="F39" s="24">
        <v>10</v>
      </c>
      <c r="G39" s="18">
        <v>2</v>
      </c>
      <c r="H39" s="19">
        <v>0</v>
      </c>
      <c r="I39" s="19">
        <v>1</v>
      </c>
      <c r="J39" s="19">
        <v>0</v>
      </c>
      <c r="K39" s="20">
        <v>0</v>
      </c>
      <c r="L39" s="25">
        <f t="shared" si="0"/>
        <v>3</v>
      </c>
      <c r="M39" s="18"/>
      <c r="N39" s="19"/>
      <c r="O39" s="25">
        <f t="shared" si="1"/>
        <v>0</v>
      </c>
      <c r="P39" s="25">
        <f t="shared" si="2"/>
        <v>3</v>
      </c>
      <c r="Q39" s="14"/>
      <c r="R39" s="22" t="s">
        <v>232</v>
      </c>
      <c r="S39" s="34" t="s">
        <v>118</v>
      </c>
    </row>
    <row r="40" spans="1:19" ht="24.75" customHeight="1">
      <c r="A40" s="29">
        <f>IF($B40="","-",SUBTOTAL(3,$B$6:$B40))</f>
        <v>35</v>
      </c>
      <c r="B40" s="15" t="s">
        <v>247</v>
      </c>
      <c r="C40" s="15" t="s">
        <v>66</v>
      </c>
      <c r="D40" s="69" t="s">
        <v>10</v>
      </c>
      <c r="E40" s="70"/>
      <c r="F40" s="24">
        <v>10</v>
      </c>
      <c r="G40" s="26">
        <v>1</v>
      </c>
      <c r="H40" s="27">
        <v>0</v>
      </c>
      <c r="I40" s="27">
        <v>0</v>
      </c>
      <c r="J40" s="27">
        <v>1</v>
      </c>
      <c r="K40" s="71">
        <v>1</v>
      </c>
      <c r="L40" s="25">
        <f t="shared" si="0"/>
        <v>3</v>
      </c>
      <c r="M40" s="72"/>
      <c r="N40" s="71"/>
      <c r="O40" s="25">
        <f t="shared" si="1"/>
        <v>0</v>
      </c>
      <c r="P40" s="25">
        <f t="shared" si="2"/>
        <v>3</v>
      </c>
      <c r="Q40" s="73"/>
      <c r="R40" s="74" t="s">
        <v>260</v>
      </c>
      <c r="S40" s="34" t="s">
        <v>118</v>
      </c>
    </row>
    <row r="41" spans="1:19" ht="24.75" customHeight="1">
      <c r="A41" s="14">
        <f>IF($B41="","-",SUBTOTAL(3,$B$6:$B41))</f>
        <v>36</v>
      </c>
      <c r="B41" s="15" t="s">
        <v>185</v>
      </c>
      <c r="C41" s="15" t="s">
        <v>74</v>
      </c>
      <c r="D41" s="69" t="s">
        <v>27</v>
      </c>
      <c r="E41" s="70"/>
      <c r="F41" s="24">
        <v>10</v>
      </c>
      <c r="G41" s="18">
        <v>3</v>
      </c>
      <c r="H41" s="19">
        <v>0</v>
      </c>
      <c r="I41" s="19">
        <v>0</v>
      </c>
      <c r="J41" s="19">
        <v>0</v>
      </c>
      <c r="K41" s="20">
        <v>0</v>
      </c>
      <c r="L41" s="25">
        <f t="shared" si="0"/>
        <v>3</v>
      </c>
      <c r="M41" s="18"/>
      <c r="N41" s="20"/>
      <c r="O41" s="25">
        <f t="shared" si="1"/>
        <v>0</v>
      </c>
      <c r="P41" s="25">
        <f t="shared" si="2"/>
        <v>3</v>
      </c>
      <c r="Q41" s="75"/>
      <c r="R41" s="74" t="s">
        <v>134</v>
      </c>
      <c r="S41" s="34" t="s">
        <v>94</v>
      </c>
    </row>
    <row r="42" spans="1:19" ht="24.75" customHeight="1">
      <c r="A42" s="14">
        <f>IF($B42="","-",SUBTOTAL(3,$B$6:$B42))</f>
        <v>37</v>
      </c>
      <c r="B42" s="15" t="s">
        <v>113</v>
      </c>
      <c r="C42" s="15" t="s">
        <v>44</v>
      </c>
      <c r="D42" s="69" t="s">
        <v>79</v>
      </c>
      <c r="E42" s="70"/>
      <c r="F42" s="24">
        <v>10</v>
      </c>
      <c r="G42" s="18">
        <v>0</v>
      </c>
      <c r="H42" s="19">
        <v>0</v>
      </c>
      <c r="I42" s="19">
        <v>1</v>
      </c>
      <c r="J42" s="19">
        <v>0</v>
      </c>
      <c r="K42" s="20">
        <v>0</v>
      </c>
      <c r="L42" s="25">
        <f t="shared" si="0"/>
        <v>1</v>
      </c>
      <c r="M42" s="18"/>
      <c r="N42" s="20"/>
      <c r="O42" s="25">
        <f t="shared" si="1"/>
        <v>0</v>
      </c>
      <c r="P42" s="25">
        <f t="shared" si="2"/>
        <v>1</v>
      </c>
      <c r="Q42" s="75"/>
      <c r="R42" s="74" t="s">
        <v>233</v>
      </c>
      <c r="S42" s="34" t="s">
        <v>118</v>
      </c>
    </row>
    <row r="43" spans="1:19" ht="24.75" customHeight="1">
      <c r="A43" s="14">
        <f>IF($B43="","-",SUBTOTAL(3,$B$6:$B43))</f>
        <v>38</v>
      </c>
      <c r="B43" s="30" t="s">
        <v>236</v>
      </c>
      <c r="C43" s="30" t="s">
        <v>62</v>
      </c>
      <c r="D43" s="76" t="s">
        <v>26</v>
      </c>
      <c r="E43" s="77"/>
      <c r="F43" s="24">
        <v>10</v>
      </c>
      <c r="G43" s="18">
        <v>1</v>
      </c>
      <c r="H43" s="19">
        <v>0</v>
      </c>
      <c r="I43" s="19">
        <v>0</v>
      </c>
      <c r="J43" s="19">
        <v>0</v>
      </c>
      <c r="K43" s="20">
        <v>0</v>
      </c>
      <c r="L43" s="25">
        <f t="shared" si="0"/>
        <v>1</v>
      </c>
      <c r="M43" s="18"/>
      <c r="N43" s="20"/>
      <c r="O43" s="25">
        <f t="shared" si="1"/>
        <v>0</v>
      </c>
      <c r="P43" s="25">
        <f t="shared" si="2"/>
        <v>1</v>
      </c>
      <c r="Q43" s="75"/>
      <c r="R43" s="74" t="s">
        <v>88</v>
      </c>
      <c r="S43" s="34" t="s">
        <v>87</v>
      </c>
    </row>
    <row r="44" spans="1:19" ht="24.75" customHeight="1">
      <c r="A44" s="78">
        <f>IF($B44="","-",SUBTOTAL(3,$B$6:$B44))</f>
        <v>39</v>
      </c>
      <c r="B44" s="79" t="s">
        <v>234</v>
      </c>
      <c r="C44" s="80" t="s">
        <v>72</v>
      </c>
      <c r="D44" s="81" t="s">
        <v>189</v>
      </c>
      <c r="E44" s="82"/>
      <c r="F44" s="83">
        <v>10</v>
      </c>
      <c r="G44" s="84">
        <v>0</v>
      </c>
      <c r="H44" s="85">
        <v>0</v>
      </c>
      <c r="I44" s="85">
        <v>0</v>
      </c>
      <c r="J44" s="85">
        <v>0</v>
      </c>
      <c r="K44" s="86">
        <v>0</v>
      </c>
      <c r="L44" s="25">
        <f t="shared" si="0"/>
        <v>0</v>
      </c>
      <c r="M44" s="84"/>
      <c r="N44" s="86"/>
      <c r="O44" s="25">
        <f t="shared" si="1"/>
        <v>0</v>
      </c>
      <c r="P44" s="25">
        <f t="shared" si="2"/>
        <v>0</v>
      </c>
      <c r="Q44" s="87"/>
      <c r="R44" s="88" t="s">
        <v>231</v>
      </c>
      <c r="S44" s="34" t="s">
        <v>118</v>
      </c>
    </row>
    <row r="45" spans="1:19" ht="24.75" customHeight="1">
      <c r="A45" s="78">
        <f>IF($B45="","-",SUBTOTAL(3,$B$6:$B45))</f>
        <v>40</v>
      </c>
      <c r="B45" s="79" t="s">
        <v>240</v>
      </c>
      <c r="C45" s="80" t="s">
        <v>110</v>
      </c>
      <c r="D45" s="81" t="s">
        <v>25</v>
      </c>
      <c r="E45" s="82"/>
      <c r="F45" s="83">
        <v>10</v>
      </c>
      <c r="G45" s="84">
        <v>0</v>
      </c>
      <c r="H45" s="85">
        <v>0</v>
      </c>
      <c r="I45" s="85">
        <v>0</v>
      </c>
      <c r="J45" s="85">
        <v>0</v>
      </c>
      <c r="K45" s="86">
        <v>0</v>
      </c>
      <c r="L45" s="25">
        <f t="shared" si="0"/>
        <v>0</v>
      </c>
      <c r="M45" s="84"/>
      <c r="N45" s="86"/>
      <c r="O45" s="25">
        <f t="shared" si="1"/>
        <v>0</v>
      </c>
      <c r="P45" s="25">
        <f t="shared" si="2"/>
        <v>0</v>
      </c>
      <c r="Q45" s="89"/>
      <c r="R45" s="88" t="s">
        <v>258</v>
      </c>
      <c r="S45" s="34" t="s">
        <v>118</v>
      </c>
    </row>
    <row r="46" spans="1:19" ht="24.75" customHeight="1">
      <c r="A46" s="29">
        <f>IF($B46="","-",SUBTOTAL(3,$B$6:$B46))</f>
        <v>41</v>
      </c>
      <c r="B46" s="90" t="s">
        <v>338</v>
      </c>
      <c r="C46" s="15" t="s">
        <v>43</v>
      </c>
      <c r="D46" s="69" t="s">
        <v>32</v>
      </c>
      <c r="E46" s="70"/>
      <c r="F46" s="24">
        <v>10</v>
      </c>
      <c r="G46" s="91" t="s">
        <v>347</v>
      </c>
      <c r="H46" s="92" t="s">
        <v>347</v>
      </c>
      <c r="I46" s="92" t="s">
        <v>347</v>
      </c>
      <c r="J46" s="92" t="s">
        <v>347</v>
      </c>
      <c r="K46" s="93" t="s">
        <v>347</v>
      </c>
      <c r="L46" s="25">
        <f t="shared" si="0"/>
        <v>0</v>
      </c>
      <c r="M46" s="26"/>
      <c r="N46" s="28"/>
      <c r="O46" s="25">
        <f t="shared" si="1"/>
        <v>0</v>
      </c>
      <c r="P46" s="25">
        <f t="shared" si="2"/>
        <v>0</v>
      </c>
      <c r="Q46" s="94"/>
      <c r="R46" s="74" t="s">
        <v>107</v>
      </c>
      <c r="S46" s="68" t="s">
        <v>118</v>
      </c>
    </row>
    <row r="47" spans="1:20" s="9" customFormat="1" ht="24.75" customHeight="1">
      <c r="A47" s="14">
        <f>IF($B47="","-",SUBTOTAL(3,$B$6:$B47))</f>
        <v>42</v>
      </c>
      <c r="B47" s="95" t="s">
        <v>339</v>
      </c>
      <c r="C47" s="44" t="s">
        <v>18</v>
      </c>
      <c r="D47" s="96" t="s">
        <v>17</v>
      </c>
      <c r="E47" s="97"/>
      <c r="F47" s="31">
        <v>10</v>
      </c>
      <c r="G47" s="98" t="s">
        <v>347</v>
      </c>
      <c r="H47" s="99" t="s">
        <v>347</v>
      </c>
      <c r="I47" s="99" t="s">
        <v>347</v>
      </c>
      <c r="J47" s="99" t="s">
        <v>347</v>
      </c>
      <c r="K47" s="100" t="s">
        <v>347</v>
      </c>
      <c r="L47" s="46">
        <f t="shared" si="0"/>
        <v>0</v>
      </c>
      <c r="M47" s="18"/>
      <c r="N47" s="20"/>
      <c r="O47" s="46">
        <f t="shared" si="1"/>
        <v>0</v>
      </c>
      <c r="P47" s="46">
        <f t="shared" si="2"/>
        <v>0</v>
      </c>
      <c r="Q47" s="75"/>
      <c r="R47" s="101" t="s">
        <v>104</v>
      </c>
      <c r="S47" s="102" t="s">
        <v>103</v>
      </c>
      <c r="T47" s="1"/>
    </row>
    <row r="48" spans="1:20" s="9" customFormat="1" ht="24.75" customHeight="1">
      <c r="A48" s="14">
        <f>IF($B48="","-",SUBTOTAL(3,$B$6:$B48))</f>
        <v>43</v>
      </c>
      <c r="B48" s="95" t="s">
        <v>334</v>
      </c>
      <c r="C48" s="44" t="s">
        <v>21</v>
      </c>
      <c r="D48" s="96" t="s">
        <v>336</v>
      </c>
      <c r="E48" s="97"/>
      <c r="F48" s="31">
        <v>10</v>
      </c>
      <c r="G48" s="98" t="s">
        <v>347</v>
      </c>
      <c r="H48" s="99" t="s">
        <v>347</v>
      </c>
      <c r="I48" s="99" t="s">
        <v>347</v>
      </c>
      <c r="J48" s="99" t="s">
        <v>347</v>
      </c>
      <c r="K48" s="100" t="s">
        <v>347</v>
      </c>
      <c r="L48" s="46">
        <f t="shared" si="0"/>
        <v>0</v>
      </c>
      <c r="M48" s="18"/>
      <c r="N48" s="20"/>
      <c r="O48" s="46">
        <f t="shared" si="1"/>
        <v>0</v>
      </c>
      <c r="P48" s="46">
        <f t="shared" si="2"/>
        <v>0</v>
      </c>
      <c r="Q48" s="75"/>
      <c r="R48" s="101" t="s">
        <v>335</v>
      </c>
      <c r="S48" s="102" t="s">
        <v>118</v>
      </c>
      <c r="T48" s="1"/>
    </row>
    <row r="49" spans="1:19" ht="24.75" customHeight="1">
      <c r="A49" s="14">
        <f>IF($B49="","-",SUBTOTAL(3,$B$6:$B49))</f>
        <v>44</v>
      </c>
      <c r="B49" s="95" t="s">
        <v>187</v>
      </c>
      <c r="C49" s="44" t="s">
        <v>38</v>
      </c>
      <c r="D49" s="96" t="s">
        <v>52</v>
      </c>
      <c r="E49" s="97"/>
      <c r="F49" s="31">
        <v>10</v>
      </c>
      <c r="G49" s="18">
        <v>0</v>
      </c>
      <c r="H49" s="19">
        <v>0</v>
      </c>
      <c r="I49" s="19">
        <v>0</v>
      </c>
      <c r="J49" s="19">
        <v>0</v>
      </c>
      <c r="K49" s="20">
        <v>0</v>
      </c>
      <c r="L49" s="46">
        <f t="shared" si="0"/>
        <v>0</v>
      </c>
      <c r="M49" s="18"/>
      <c r="N49" s="20"/>
      <c r="O49" s="46">
        <f t="shared" si="1"/>
        <v>0</v>
      </c>
      <c r="P49" s="46">
        <f t="shared" si="2"/>
        <v>0</v>
      </c>
      <c r="Q49" s="75"/>
      <c r="R49" s="101" t="s">
        <v>299</v>
      </c>
      <c r="S49" s="102" t="s">
        <v>118</v>
      </c>
    </row>
    <row r="50" spans="1:19" ht="24.75" customHeight="1" thickBot="1">
      <c r="A50" s="103">
        <f>IF($B50="","-",SUBTOTAL(3,$B$6:$B50))</f>
        <v>45</v>
      </c>
      <c r="B50" s="104" t="s">
        <v>340</v>
      </c>
      <c r="C50" s="105" t="s">
        <v>341</v>
      </c>
      <c r="D50" s="106" t="s">
        <v>342</v>
      </c>
      <c r="E50" s="107"/>
      <c r="F50" s="108">
        <v>10</v>
      </c>
      <c r="G50" s="109" t="s">
        <v>347</v>
      </c>
      <c r="H50" s="110" t="s">
        <v>347</v>
      </c>
      <c r="I50" s="110" t="s">
        <v>347</v>
      </c>
      <c r="J50" s="110" t="s">
        <v>347</v>
      </c>
      <c r="K50" s="111" t="s">
        <v>347</v>
      </c>
      <c r="L50" s="112">
        <f t="shared" si="0"/>
        <v>0</v>
      </c>
      <c r="M50" s="113"/>
      <c r="N50" s="114"/>
      <c r="O50" s="112">
        <f t="shared" si="1"/>
        <v>0</v>
      </c>
      <c r="P50" s="112">
        <f t="shared" si="2"/>
        <v>0</v>
      </c>
      <c r="Q50" s="115"/>
      <c r="R50" s="116" t="s">
        <v>233</v>
      </c>
      <c r="S50" s="117" t="s">
        <v>118</v>
      </c>
    </row>
    <row r="51" ht="30" customHeight="1" thickTop="1">
      <c r="C51" s="32"/>
    </row>
    <row r="52" spans="2:3" ht="30" customHeight="1">
      <c r="B52" s="9" t="s">
        <v>105</v>
      </c>
      <c r="C52" s="32" t="s">
        <v>320</v>
      </c>
    </row>
    <row r="53" spans="2:3" ht="30" customHeight="1">
      <c r="B53" s="9" t="s">
        <v>321</v>
      </c>
      <c r="C53" s="32" t="s">
        <v>322</v>
      </c>
    </row>
    <row r="54" spans="2:3" ht="30" customHeight="1">
      <c r="B54" s="9" t="s">
        <v>106</v>
      </c>
      <c r="C54" s="32" t="s">
        <v>325</v>
      </c>
    </row>
    <row r="55" ht="30" customHeight="1">
      <c r="C55" s="32" t="s">
        <v>326</v>
      </c>
    </row>
    <row r="56" ht="30" customHeight="1">
      <c r="C56" s="32" t="s">
        <v>327</v>
      </c>
    </row>
    <row r="57" ht="30" customHeight="1">
      <c r="C57" s="32" t="s">
        <v>328</v>
      </c>
    </row>
    <row r="58" ht="30" customHeight="1">
      <c r="C58" s="32"/>
    </row>
    <row r="59" ht="30" customHeight="1">
      <c r="C59" s="32"/>
    </row>
    <row r="60" ht="30" customHeight="1">
      <c r="C60" s="32"/>
    </row>
    <row r="61" ht="30" customHeight="1">
      <c r="C61" s="32"/>
    </row>
    <row r="62" ht="30" customHeight="1">
      <c r="C62" s="32"/>
    </row>
  </sheetData>
  <sheetProtection/>
  <autoFilter ref="B5:S45">
    <sortState ref="B6:S62">
      <sortCondition descending="1" sortBy="value" ref="P6:P62"/>
    </sortState>
  </autoFilter>
  <mergeCells count="17">
    <mergeCell ref="O4:O5"/>
    <mergeCell ref="G4:K4"/>
    <mergeCell ref="L4:L5"/>
    <mergeCell ref="R4:R5"/>
    <mergeCell ref="S4:S5"/>
    <mergeCell ref="P4:P5"/>
    <mergeCell ref="Q4:Q5"/>
    <mergeCell ref="E4:E5"/>
    <mergeCell ref="A1:S1"/>
    <mergeCell ref="A2:S2"/>
    <mergeCell ref="A3:S3"/>
    <mergeCell ref="A4:A5"/>
    <mergeCell ref="B4:B5"/>
    <mergeCell ref="C4:C5"/>
    <mergeCell ref="D4:D5"/>
    <mergeCell ref="F4:F5"/>
    <mergeCell ref="M4:N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55" zoomScaleNormal="70" zoomScaleSheetLayoutView="55" zoomScalePageLayoutView="0" workbookViewId="0" topLeftCell="A9">
      <selection activeCell="G47" sqref="G47"/>
    </sheetView>
  </sheetViews>
  <sheetFormatPr defaultColWidth="9.140625" defaultRowHeight="30" customHeight="1"/>
  <cols>
    <col min="1" max="1" width="5.7109375" style="8" customWidth="1"/>
    <col min="2" max="2" width="24.7109375" style="9" customWidth="1"/>
    <col min="3" max="3" width="20.7109375" style="9" customWidth="1"/>
    <col min="4" max="4" width="20.7109375" style="10" customWidth="1"/>
    <col min="5" max="5" width="20.7109375" style="10" hidden="1" customWidth="1"/>
    <col min="6" max="16" width="15.7109375" style="8" customWidth="1"/>
    <col min="17" max="17" width="35.7109375" style="8" customWidth="1"/>
    <col min="18" max="18" width="65.7109375" style="8" customWidth="1"/>
    <col min="19" max="19" width="50.7109375" style="9" customWidth="1"/>
    <col min="20" max="16384" width="9.140625" style="1" customWidth="1"/>
  </cols>
  <sheetData>
    <row r="1" spans="1:19" s="3" customFormat="1" ht="22.5" customHeight="1">
      <c r="A1" s="131" t="s">
        <v>192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4" customFormat="1" ht="22.5" customHeight="1">
      <c r="A2" s="132" t="s">
        <v>193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30" customHeight="1" thickBot="1">
      <c r="A3" s="133" t="s">
        <v>191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2" customFormat="1" ht="49.5" customHeight="1" thickBot="1" thickTop="1">
      <c r="A4" s="129" t="s">
        <v>7</v>
      </c>
      <c r="B4" s="135" t="s">
        <v>0</v>
      </c>
      <c r="C4" s="137" t="s">
        <v>1</v>
      </c>
      <c r="D4" s="139" t="s">
        <v>2</v>
      </c>
      <c r="E4" s="129" t="s">
        <v>348</v>
      </c>
      <c r="F4" s="129" t="s">
        <v>3</v>
      </c>
      <c r="G4" s="141" t="s">
        <v>294</v>
      </c>
      <c r="H4" s="142"/>
      <c r="I4" s="142"/>
      <c r="J4" s="142"/>
      <c r="K4" s="145"/>
      <c r="L4" s="143" t="s">
        <v>199</v>
      </c>
      <c r="M4" s="141" t="s">
        <v>293</v>
      </c>
      <c r="N4" s="142"/>
      <c r="O4" s="143" t="s">
        <v>295</v>
      </c>
      <c r="P4" s="143" t="s">
        <v>298</v>
      </c>
      <c r="Q4" s="129" t="s">
        <v>4</v>
      </c>
      <c r="R4" s="143" t="s">
        <v>6</v>
      </c>
      <c r="S4" s="143" t="s">
        <v>5</v>
      </c>
    </row>
    <row r="5" spans="1:19" s="2" customFormat="1" ht="49.5" customHeight="1" thickBot="1" thickTop="1">
      <c r="A5" s="130"/>
      <c r="B5" s="136"/>
      <c r="C5" s="138"/>
      <c r="D5" s="140"/>
      <c r="E5" s="130"/>
      <c r="F5" s="130"/>
      <c r="G5" s="5" t="s">
        <v>194</v>
      </c>
      <c r="H5" s="6" t="s">
        <v>195</v>
      </c>
      <c r="I5" s="6" t="s">
        <v>196</v>
      </c>
      <c r="J5" s="6" t="s">
        <v>197</v>
      </c>
      <c r="K5" s="7" t="s">
        <v>198</v>
      </c>
      <c r="L5" s="144"/>
      <c r="M5" s="5" t="s">
        <v>296</v>
      </c>
      <c r="N5" s="6" t="s">
        <v>297</v>
      </c>
      <c r="O5" s="144"/>
      <c r="P5" s="144"/>
      <c r="Q5" s="130"/>
      <c r="R5" s="144"/>
      <c r="S5" s="144"/>
    </row>
    <row r="6" spans="1:19" ht="24.75" customHeight="1" thickTop="1">
      <c r="A6" s="14">
        <f>IF($B6="","-",SUBTOTAL(3,$B$6:$B6))</f>
        <v>1</v>
      </c>
      <c r="B6" s="15" t="s">
        <v>209</v>
      </c>
      <c r="C6" s="15" t="s">
        <v>210</v>
      </c>
      <c r="D6" s="16" t="s">
        <v>16</v>
      </c>
      <c r="E6" s="38">
        <v>36037</v>
      </c>
      <c r="F6" s="17">
        <v>11</v>
      </c>
      <c r="G6" s="18">
        <v>10</v>
      </c>
      <c r="H6" s="19">
        <v>8</v>
      </c>
      <c r="I6" s="19">
        <v>10</v>
      </c>
      <c r="J6" s="19">
        <v>10</v>
      </c>
      <c r="K6" s="20">
        <v>10</v>
      </c>
      <c r="L6" s="21">
        <f aca="true" t="shared" si="0" ref="L6:L42">SUM(G6,H6,I6,J6,K6)</f>
        <v>48</v>
      </c>
      <c r="M6" s="18">
        <v>14</v>
      </c>
      <c r="N6" s="19">
        <v>13</v>
      </c>
      <c r="O6" s="21">
        <f aca="true" t="shared" si="1" ref="O6:O42">SUM(M6,N6)</f>
        <v>27</v>
      </c>
      <c r="P6" s="21">
        <f aca="true" t="shared" si="2" ref="P6:P42">SUM(L6,O6)</f>
        <v>75</v>
      </c>
      <c r="Q6" s="14" t="s">
        <v>317</v>
      </c>
      <c r="R6" s="22" t="s">
        <v>231</v>
      </c>
      <c r="S6" s="33" t="s">
        <v>313</v>
      </c>
    </row>
    <row r="7" spans="1:19" ht="24.75" customHeight="1">
      <c r="A7" s="14">
        <f>IF($B7="","-",SUBTOTAL(3,$B$6:$B7))</f>
        <v>2</v>
      </c>
      <c r="B7" s="15" t="s">
        <v>92</v>
      </c>
      <c r="C7" s="15" t="s">
        <v>23</v>
      </c>
      <c r="D7" s="15" t="s">
        <v>17</v>
      </c>
      <c r="E7" s="37">
        <v>36007</v>
      </c>
      <c r="F7" s="24">
        <v>11</v>
      </c>
      <c r="G7" s="18">
        <v>10</v>
      </c>
      <c r="H7" s="19">
        <v>10</v>
      </c>
      <c r="I7" s="19">
        <v>10</v>
      </c>
      <c r="J7" s="19">
        <v>10</v>
      </c>
      <c r="K7" s="20">
        <v>6</v>
      </c>
      <c r="L7" s="25">
        <f t="shared" si="0"/>
        <v>46</v>
      </c>
      <c r="M7" s="18">
        <v>13</v>
      </c>
      <c r="N7" s="19">
        <v>12</v>
      </c>
      <c r="O7" s="25">
        <f t="shared" si="1"/>
        <v>25</v>
      </c>
      <c r="P7" s="25">
        <f t="shared" si="2"/>
        <v>71</v>
      </c>
      <c r="Q7" s="14" t="s">
        <v>317</v>
      </c>
      <c r="R7" s="22" t="s">
        <v>231</v>
      </c>
      <c r="S7" s="23" t="s">
        <v>94</v>
      </c>
    </row>
    <row r="8" spans="1:19" ht="24.75" customHeight="1">
      <c r="A8" s="14">
        <f>IF($B8="","-",SUBTOTAL(3,$B$6:$B8))</f>
        <v>3</v>
      </c>
      <c r="B8" s="15" t="s">
        <v>147</v>
      </c>
      <c r="C8" s="15" t="s">
        <v>77</v>
      </c>
      <c r="D8" s="15" t="s">
        <v>35</v>
      </c>
      <c r="E8" s="37">
        <v>36098</v>
      </c>
      <c r="F8" s="24">
        <v>11</v>
      </c>
      <c r="G8" s="18">
        <v>10</v>
      </c>
      <c r="H8" s="19">
        <v>10</v>
      </c>
      <c r="I8" s="19">
        <v>10</v>
      </c>
      <c r="J8" s="19">
        <v>10</v>
      </c>
      <c r="K8" s="20">
        <v>10</v>
      </c>
      <c r="L8" s="25">
        <f t="shared" si="0"/>
        <v>50</v>
      </c>
      <c r="M8" s="18">
        <v>7</v>
      </c>
      <c r="N8" s="19">
        <v>12</v>
      </c>
      <c r="O8" s="25">
        <f t="shared" si="1"/>
        <v>19</v>
      </c>
      <c r="P8" s="25">
        <f t="shared" si="2"/>
        <v>69</v>
      </c>
      <c r="Q8" s="14" t="s">
        <v>318</v>
      </c>
      <c r="R8" s="22" t="s">
        <v>231</v>
      </c>
      <c r="S8" s="23" t="s">
        <v>118</v>
      </c>
    </row>
    <row r="9" spans="1:19" ht="24.75" customHeight="1">
      <c r="A9" s="14">
        <f>IF($B9="","-",SUBTOTAL(3,$B$6:$B9))</f>
        <v>4</v>
      </c>
      <c r="B9" s="15" t="s">
        <v>208</v>
      </c>
      <c r="C9" s="15" t="s">
        <v>146</v>
      </c>
      <c r="D9" s="16" t="s">
        <v>47</v>
      </c>
      <c r="E9" s="37">
        <v>36099</v>
      </c>
      <c r="F9" s="24">
        <v>11</v>
      </c>
      <c r="G9" s="18">
        <v>6</v>
      </c>
      <c r="H9" s="19">
        <v>10</v>
      </c>
      <c r="I9" s="19">
        <v>10</v>
      </c>
      <c r="J9" s="19">
        <v>10</v>
      </c>
      <c r="K9" s="20">
        <v>10</v>
      </c>
      <c r="L9" s="25">
        <f t="shared" si="0"/>
        <v>46</v>
      </c>
      <c r="M9" s="18">
        <v>13</v>
      </c>
      <c r="N9" s="19">
        <v>7</v>
      </c>
      <c r="O9" s="25">
        <f t="shared" si="1"/>
        <v>20</v>
      </c>
      <c r="P9" s="25">
        <f t="shared" si="2"/>
        <v>66</v>
      </c>
      <c r="Q9" s="14" t="s">
        <v>318</v>
      </c>
      <c r="R9" s="22" t="s">
        <v>231</v>
      </c>
      <c r="S9" s="23" t="s">
        <v>314</v>
      </c>
    </row>
    <row r="10" spans="1:19" ht="24.75" customHeight="1">
      <c r="A10" s="14">
        <f>IF($B10="","-",SUBTOTAL(3,$B$6:$B10))</f>
        <v>5</v>
      </c>
      <c r="B10" s="15" t="s">
        <v>200</v>
      </c>
      <c r="C10" s="15" t="s">
        <v>18</v>
      </c>
      <c r="D10" s="15" t="s">
        <v>30</v>
      </c>
      <c r="E10" s="37">
        <v>36165</v>
      </c>
      <c r="F10" s="24">
        <v>11</v>
      </c>
      <c r="G10" s="18">
        <v>7</v>
      </c>
      <c r="H10" s="19">
        <v>10</v>
      </c>
      <c r="I10" s="19">
        <v>10</v>
      </c>
      <c r="J10" s="19">
        <v>6</v>
      </c>
      <c r="K10" s="20">
        <v>1</v>
      </c>
      <c r="L10" s="25">
        <f t="shared" si="0"/>
        <v>34</v>
      </c>
      <c r="M10" s="18">
        <v>9</v>
      </c>
      <c r="N10" s="19">
        <v>6</v>
      </c>
      <c r="O10" s="25">
        <f t="shared" si="1"/>
        <v>15</v>
      </c>
      <c r="P10" s="25">
        <f t="shared" si="2"/>
        <v>49</v>
      </c>
      <c r="Q10" s="14" t="s">
        <v>318</v>
      </c>
      <c r="R10" s="22" t="s">
        <v>231</v>
      </c>
      <c r="S10" s="23" t="s">
        <v>118</v>
      </c>
    </row>
    <row r="11" spans="1:19" ht="24.75" customHeight="1">
      <c r="A11" s="14">
        <f>IF($B11="","-",SUBTOTAL(3,$B$6:$B11))</f>
        <v>6</v>
      </c>
      <c r="B11" s="15" t="s">
        <v>228</v>
      </c>
      <c r="C11" s="15" t="s">
        <v>51</v>
      </c>
      <c r="D11" s="15" t="s">
        <v>45</v>
      </c>
      <c r="E11" s="37">
        <v>36171</v>
      </c>
      <c r="F11" s="24">
        <v>11</v>
      </c>
      <c r="G11" s="18">
        <v>10</v>
      </c>
      <c r="H11" s="19">
        <v>0</v>
      </c>
      <c r="I11" s="19">
        <v>10</v>
      </c>
      <c r="J11" s="19">
        <v>10</v>
      </c>
      <c r="K11" s="20">
        <v>1</v>
      </c>
      <c r="L11" s="25">
        <f t="shared" si="0"/>
        <v>31</v>
      </c>
      <c r="M11" s="18">
        <v>6</v>
      </c>
      <c r="N11" s="19">
        <v>6</v>
      </c>
      <c r="O11" s="25">
        <f t="shared" si="1"/>
        <v>12</v>
      </c>
      <c r="P11" s="25">
        <f t="shared" si="2"/>
        <v>43</v>
      </c>
      <c r="Q11" s="14" t="s">
        <v>318</v>
      </c>
      <c r="R11" s="22" t="s">
        <v>231</v>
      </c>
      <c r="S11" s="23" t="s">
        <v>118</v>
      </c>
    </row>
    <row r="12" spans="1:19" ht="24.75" customHeight="1">
      <c r="A12" s="14">
        <f>IF($B12="","-",SUBTOTAL(3,$B$6:$B12))</f>
        <v>7</v>
      </c>
      <c r="B12" s="15" t="s">
        <v>95</v>
      </c>
      <c r="C12" s="15" t="s">
        <v>62</v>
      </c>
      <c r="D12" s="15" t="s">
        <v>22</v>
      </c>
      <c r="E12" s="37">
        <v>35795</v>
      </c>
      <c r="F12" s="24">
        <v>11</v>
      </c>
      <c r="G12" s="18">
        <v>9</v>
      </c>
      <c r="H12" s="19">
        <v>3</v>
      </c>
      <c r="I12" s="19">
        <v>10</v>
      </c>
      <c r="J12" s="19">
        <v>10</v>
      </c>
      <c r="K12" s="20">
        <v>2</v>
      </c>
      <c r="L12" s="25">
        <f t="shared" si="0"/>
        <v>34</v>
      </c>
      <c r="M12" s="18">
        <v>6</v>
      </c>
      <c r="N12" s="19">
        <v>2</v>
      </c>
      <c r="O12" s="25">
        <f t="shared" si="1"/>
        <v>8</v>
      </c>
      <c r="P12" s="25">
        <f t="shared" si="2"/>
        <v>42</v>
      </c>
      <c r="Q12" s="14" t="s">
        <v>318</v>
      </c>
      <c r="R12" s="22" t="s">
        <v>231</v>
      </c>
      <c r="S12" s="23" t="s">
        <v>118</v>
      </c>
    </row>
    <row r="13" spans="1:19" ht="24.75" customHeight="1">
      <c r="A13" s="14">
        <f>IF($B13="","-",SUBTOTAL(3,$B$6:$B13))</f>
        <v>8</v>
      </c>
      <c r="B13" s="15" t="s">
        <v>211</v>
      </c>
      <c r="C13" s="15" t="s">
        <v>60</v>
      </c>
      <c r="D13" s="16" t="s">
        <v>14</v>
      </c>
      <c r="E13" s="37">
        <v>36089</v>
      </c>
      <c r="F13" s="24">
        <v>11</v>
      </c>
      <c r="G13" s="18">
        <v>6</v>
      </c>
      <c r="H13" s="19">
        <v>3</v>
      </c>
      <c r="I13" s="19">
        <v>0</v>
      </c>
      <c r="J13" s="19">
        <v>10</v>
      </c>
      <c r="K13" s="20">
        <v>1</v>
      </c>
      <c r="L13" s="25">
        <f t="shared" si="0"/>
        <v>20</v>
      </c>
      <c r="M13" s="18">
        <v>8</v>
      </c>
      <c r="N13" s="19">
        <v>10</v>
      </c>
      <c r="O13" s="25">
        <f t="shared" si="1"/>
        <v>18</v>
      </c>
      <c r="P13" s="25">
        <f t="shared" si="2"/>
        <v>38</v>
      </c>
      <c r="Q13" s="14" t="s">
        <v>318</v>
      </c>
      <c r="R13" s="22" t="s">
        <v>231</v>
      </c>
      <c r="S13" s="23" t="s">
        <v>315</v>
      </c>
    </row>
    <row r="14" spans="1:19" ht="24.75" customHeight="1">
      <c r="A14" s="14">
        <f>IF($B14="","-",SUBTOTAL(3,$B$6:$B14))</f>
        <v>9</v>
      </c>
      <c r="B14" s="15" t="s">
        <v>164</v>
      </c>
      <c r="C14" s="15" t="s">
        <v>66</v>
      </c>
      <c r="D14" s="15" t="s">
        <v>57</v>
      </c>
      <c r="E14" s="37">
        <v>35893</v>
      </c>
      <c r="F14" s="24">
        <v>11</v>
      </c>
      <c r="G14" s="18">
        <v>8</v>
      </c>
      <c r="H14" s="19">
        <v>2</v>
      </c>
      <c r="I14" s="19">
        <v>6</v>
      </c>
      <c r="J14" s="19">
        <v>4</v>
      </c>
      <c r="K14" s="20">
        <v>0</v>
      </c>
      <c r="L14" s="25">
        <f t="shared" si="0"/>
        <v>20</v>
      </c>
      <c r="M14" s="18">
        <v>1</v>
      </c>
      <c r="N14" s="19">
        <v>9</v>
      </c>
      <c r="O14" s="25">
        <f t="shared" si="1"/>
        <v>10</v>
      </c>
      <c r="P14" s="25">
        <f t="shared" si="2"/>
        <v>30</v>
      </c>
      <c r="Q14" s="14" t="s">
        <v>318</v>
      </c>
      <c r="R14" s="22" t="s">
        <v>231</v>
      </c>
      <c r="S14" s="23" t="s">
        <v>302</v>
      </c>
    </row>
    <row r="15" spans="1:19" ht="24.75" customHeight="1">
      <c r="A15" s="14">
        <f>IF($B15="","-",SUBTOTAL(3,$B$6:$B15))</f>
        <v>10</v>
      </c>
      <c r="B15" s="15" t="s">
        <v>214</v>
      </c>
      <c r="C15" s="15" t="s">
        <v>54</v>
      </c>
      <c r="D15" s="15" t="s">
        <v>47</v>
      </c>
      <c r="E15" s="37">
        <v>35874</v>
      </c>
      <c r="F15" s="24">
        <v>11</v>
      </c>
      <c r="G15" s="18">
        <v>6</v>
      </c>
      <c r="H15" s="19">
        <v>2</v>
      </c>
      <c r="I15" s="19">
        <v>0</v>
      </c>
      <c r="J15" s="19">
        <v>10</v>
      </c>
      <c r="K15" s="20">
        <v>1</v>
      </c>
      <c r="L15" s="25">
        <f t="shared" si="0"/>
        <v>19</v>
      </c>
      <c r="M15" s="18">
        <v>9</v>
      </c>
      <c r="N15" s="19">
        <v>2</v>
      </c>
      <c r="O15" s="25">
        <f t="shared" si="1"/>
        <v>11</v>
      </c>
      <c r="P15" s="25">
        <f t="shared" si="2"/>
        <v>30</v>
      </c>
      <c r="Q15" s="14" t="s">
        <v>318</v>
      </c>
      <c r="R15" s="22" t="s">
        <v>231</v>
      </c>
      <c r="S15" s="23" t="s">
        <v>83</v>
      </c>
    </row>
    <row r="16" spans="1:19" ht="24.75" customHeight="1">
      <c r="A16" s="14">
        <f>IF($B16="","-",SUBTOTAL(3,$B$6:$B16))</f>
        <v>11</v>
      </c>
      <c r="B16" s="15" t="s">
        <v>203</v>
      </c>
      <c r="C16" s="15" t="s">
        <v>73</v>
      </c>
      <c r="D16" s="15" t="s">
        <v>52</v>
      </c>
      <c r="E16" s="37">
        <v>35948</v>
      </c>
      <c r="F16" s="24">
        <v>11</v>
      </c>
      <c r="G16" s="26">
        <v>1</v>
      </c>
      <c r="H16" s="27">
        <v>2</v>
      </c>
      <c r="I16" s="27">
        <v>2</v>
      </c>
      <c r="J16" s="27">
        <v>10</v>
      </c>
      <c r="K16" s="28">
        <v>0</v>
      </c>
      <c r="L16" s="25">
        <f t="shared" si="0"/>
        <v>15</v>
      </c>
      <c r="M16" s="26">
        <v>10</v>
      </c>
      <c r="N16" s="27">
        <v>4</v>
      </c>
      <c r="O16" s="25">
        <f t="shared" si="1"/>
        <v>14</v>
      </c>
      <c r="P16" s="25">
        <f t="shared" si="2"/>
        <v>29</v>
      </c>
      <c r="Q16" s="14" t="s">
        <v>318</v>
      </c>
      <c r="R16" s="22" t="s">
        <v>231</v>
      </c>
      <c r="S16" s="23" t="s">
        <v>305</v>
      </c>
    </row>
    <row r="17" spans="1:19" ht="24.75" customHeight="1">
      <c r="A17" s="14">
        <f>IF($B17="","-",SUBTOTAL(3,$B$6:$B17))</f>
        <v>12</v>
      </c>
      <c r="B17" s="15" t="s">
        <v>204</v>
      </c>
      <c r="C17" s="15" t="s">
        <v>205</v>
      </c>
      <c r="D17" s="15" t="s">
        <v>25</v>
      </c>
      <c r="E17" s="37">
        <v>35993</v>
      </c>
      <c r="F17" s="24">
        <v>11</v>
      </c>
      <c r="G17" s="18">
        <v>7</v>
      </c>
      <c r="H17" s="19">
        <v>0</v>
      </c>
      <c r="I17" s="19">
        <v>0</v>
      </c>
      <c r="J17" s="19">
        <v>10</v>
      </c>
      <c r="K17" s="20">
        <v>0</v>
      </c>
      <c r="L17" s="25">
        <f t="shared" si="0"/>
        <v>17</v>
      </c>
      <c r="M17" s="18">
        <v>6</v>
      </c>
      <c r="N17" s="19">
        <v>2</v>
      </c>
      <c r="O17" s="25">
        <f t="shared" si="1"/>
        <v>8</v>
      </c>
      <c r="P17" s="25">
        <f t="shared" si="2"/>
        <v>25</v>
      </c>
      <c r="Q17" s="14" t="s">
        <v>318</v>
      </c>
      <c r="R17" s="22" t="s">
        <v>231</v>
      </c>
      <c r="S17" s="23" t="s">
        <v>94</v>
      </c>
    </row>
    <row r="18" spans="1:19" ht="24.75" customHeight="1">
      <c r="A18" s="14">
        <f>IF($B18="","-",SUBTOTAL(3,$B$6:$B18))</f>
        <v>13</v>
      </c>
      <c r="B18" s="30" t="s">
        <v>159</v>
      </c>
      <c r="C18" s="30" t="s">
        <v>68</v>
      </c>
      <c r="D18" s="30" t="s">
        <v>69</v>
      </c>
      <c r="E18" s="40"/>
      <c r="F18" s="24">
        <v>11</v>
      </c>
      <c r="G18" s="18">
        <v>1</v>
      </c>
      <c r="H18" s="19">
        <v>0</v>
      </c>
      <c r="I18" s="19">
        <v>4</v>
      </c>
      <c r="J18" s="19">
        <v>10</v>
      </c>
      <c r="K18" s="20">
        <v>0</v>
      </c>
      <c r="L18" s="25">
        <f t="shared" si="0"/>
        <v>15</v>
      </c>
      <c r="M18" s="18">
        <v>4</v>
      </c>
      <c r="N18" s="19">
        <v>6</v>
      </c>
      <c r="O18" s="25">
        <f t="shared" si="1"/>
        <v>10</v>
      </c>
      <c r="P18" s="25">
        <f t="shared" si="2"/>
        <v>25</v>
      </c>
      <c r="Q18" s="14" t="s">
        <v>318</v>
      </c>
      <c r="R18" s="22" t="s">
        <v>102</v>
      </c>
      <c r="S18" s="23" t="s">
        <v>101</v>
      </c>
    </row>
    <row r="19" spans="1:19" ht="24.75" customHeight="1">
      <c r="A19" s="29">
        <f>IF($B19="","-",SUBTOTAL(3,$B$6:$B19))</f>
        <v>14</v>
      </c>
      <c r="B19" s="15" t="s">
        <v>212</v>
      </c>
      <c r="C19" s="15" t="s">
        <v>213</v>
      </c>
      <c r="D19" s="15" t="s">
        <v>17</v>
      </c>
      <c r="E19" s="39"/>
      <c r="F19" s="24">
        <v>11</v>
      </c>
      <c r="G19" s="26">
        <v>4</v>
      </c>
      <c r="H19" s="27">
        <v>2</v>
      </c>
      <c r="I19" s="27">
        <v>2</v>
      </c>
      <c r="J19" s="27">
        <v>2</v>
      </c>
      <c r="K19" s="28">
        <v>1</v>
      </c>
      <c r="L19" s="25">
        <f t="shared" si="0"/>
        <v>11</v>
      </c>
      <c r="M19" s="26">
        <v>7</v>
      </c>
      <c r="N19" s="27">
        <v>7</v>
      </c>
      <c r="O19" s="25">
        <f t="shared" si="1"/>
        <v>14</v>
      </c>
      <c r="P19" s="25">
        <f t="shared" si="2"/>
        <v>25</v>
      </c>
      <c r="Q19" s="14" t="s">
        <v>318</v>
      </c>
      <c r="R19" s="22" t="s">
        <v>107</v>
      </c>
      <c r="S19" s="23" t="s">
        <v>118</v>
      </c>
    </row>
    <row r="20" spans="1:19" ht="24.75" customHeight="1">
      <c r="A20" s="14">
        <f>IF($B20="","-",SUBTOTAL(3,$B$6:$B20))</f>
        <v>15</v>
      </c>
      <c r="B20" s="15" t="s">
        <v>215</v>
      </c>
      <c r="C20" s="15" t="s">
        <v>216</v>
      </c>
      <c r="D20" s="15" t="s">
        <v>69</v>
      </c>
      <c r="E20" s="41">
        <v>36323</v>
      </c>
      <c r="F20" s="31">
        <v>11</v>
      </c>
      <c r="G20" s="18">
        <v>6</v>
      </c>
      <c r="H20" s="19">
        <v>3</v>
      </c>
      <c r="I20" s="19">
        <v>2</v>
      </c>
      <c r="J20" s="19">
        <v>10</v>
      </c>
      <c r="K20" s="20">
        <v>0</v>
      </c>
      <c r="L20" s="25">
        <f t="shared" si="0"/>
        <v>21</v>
      </c>
      <c r="M20" s="18">
        <v>3</v>
      </c>
      <c r="N20" s="19">
        <v>1</v>
      </c>
      <c r="O20" s="25">
        <f t="shared" si="1"/>
        <v>4</v>
      </c>
      <c r="P20" s="25">
        <f t="shared" si="2"/>
        <v>25</v>
      </c>
      <c r="Q20" s="14" t="s">
        <v>318</v>
      </c>
      <c r="R20" s="22" t="s">
        <v>231</v>
      </c>
      <c r="S20" s="23" t="s">
        <v>87</v>
      </c>
    </row>
    <row r="21" spans="1:19" ht="24.75" customHeight="1">
      <c r="A21" s="14">
        <f>IF($B21="","-",SUBTOTAL(3,$B$6:$B21))</f>
        <v>16</v>
      </c>
      <c r="B21" s="15" t="s">
        <v>217</v>
      </c>
      <c r="C21" s="15" t="s">
        <v>130</v>
      </c>
      <c r="D21" s="15" t="s">
        <v>24</v>
      </c>
      <c r="E21" s="37">
        <v>35887</v>
      </c>
      <c r="F21" s="24">
        <v>11</v>
      </c>
      <c r="G21" s="18">
        <v>1</v>
      </c>
      <c r="H21" s="19">
        <v>0</v>
      </c>
      <c r="I21" s="19">
        <v>2</v>
      </c>
      <c r="J21" s="19">
        <v>10</v>
      </c>
      <c r="K21" s="20">
        <v>0</v>
      </c>
      <c r="L21" s="25">
        <f t="shared" si="0"/>
        <v>13</v>
      </c>
      <c r="M21" s="18">
        <v>5</v>
      </c>
      <c r="N21" s="19">
        <v>7</v>
      </c>
      <c r="O21" s="25">
        <f t="shared" si="1"/>
        <v>12</v>
      </c>
      <c r="P21" s="25">
        <f t="shared" si="2"/>
        <v>25</v>
      </c>
      <c r="Q21" s="14" t="s">
        <v>318</v>
      </c>
      <c r="R21" s="22" t="s">
        <v>231</v>
      </c>
      <c r="S21" s="23" t="s">
        <v>316</v>
      </c>
    </row>
    <row r="22" spans="1:19" ht="24.75" customHeight="1">
      <c r="A22" s="14">
        <f>IF($B22="","-",SUBTOTAL(3,$B$6:$B22))</f>
        <v>17</v>
      </c>
      <c r="B22" s="15" t="s">
        <v>128</v>
      </c>
      <c r="C22" s="15" t="s">
        <v>21</v>
      </c>
      <c r="D22" s="15" t="s">
        <v>22</v>
      </c>
      <c r="E22" s="42"/>
      <c r="F22" s="24">
        <v>11</v>
      </c>
      <c r="G22" s="18">
        <v>1</v>
      </c>
      <c r="H22" s="19">
        <v>0</v>
      </c>
      <c r="I22" s="19">
        <v>2</v>
      </c>
      <c r="J22" s="19">
        <v>10</v>
      </c>
      <c r="K22" s="20">
        <v>1</v>
      </c>
      <c r="L22" s="25">
        <f t="shared" si="0"/>
        <v>14</v>
      </c>
      <c r="M22" s="18">
        <v>7</v>
      </c>
      <c r="N22" s="19">
        <v>2</v>
      </c>
      <c r="O22" s="25">
        <f t="shared" si="1"/>
        <v>9</v>
      </c>
      <c r="P22" s="25">
        <f t="shared" si="2"/>
        <v>23</v>
      </c>
      <c r="Q22" s="14"/>
      <c r="R22" s="22" t="s">
        <v>231</v>
      </c>
      <c r="S22" s="23" t="s">
        <v>118</v>
      </c>
    </row>
    <row r="23" spans="1:19" ht="24.75" customHeight="1">
      <c r="A23" s="14">
        <f>IF($B23="","-",SUBTOTAL(3,$B$6:$B23))</f>
        <v>18</v>
      </c>
      <c r="B23" s="15" t="s">
        <v>222</v>
      </c>
      <c r="C23" s="15" t="s">
        <v>81</v>
      </c>
      <c r="D23" s="15" t="s">
        <v>188</v>
      </c>
      <c r="E23" s="42"/>
      <c r="F23" s="24">
        <v>11</v>
      </c>
      <c r="G23" s="18">
        <v>3</v>
      </c>
      <c r="H23" s="19">
        <v>0</v>
      </c>
      <c r="I23" s="19">
        <v>1</v>
      </c>
      <c r="J23" s="19">
        <v>10</v>
      </c>
      <c r="K23" s="20">
        <v>1</v>
      </c>
      <c r="L23" s="25">
        <f t="shared" si="0"/>
        <v>15</v>
      </c>
      <c r="M23" s="18">
        <v>6</v>
      </c>
      <c r="N23" s="19">
        <v>2</v>
      </c>
      <c r="O23" s="25">
        <f t="shared" si="1"/>
        <v>8</v>
      </c>
      <c r="P23" s="25">
        <f t="shared" si="2"/>
        <v>23</v>
      </c>
      <c r="Q23" s="14"/>
      <c r="R23" s="22" t="s">
        <v>231</v>
      </c>
      <c r="S23" s="23" t="s">
        <v>100</v>
      </c>
    </row>
    <row r="24" spans="1:19" ht="24.75" customHeight="1">
      <c r="A24" s="14">
        <f>IF($B24="","-",SUBTOTAL(3,$B$6:$B24))</f>
        <v>19</v>
      </c>
      <c r="B24" s="15" t="s">
        <v>163</v>
      </c>
      <c r="C24" s="15" t="s">
        <v>80</v>
      </c>
      <c r="D24" s="15" t="s">
        <v>27</v>
      </c>
      <c r="E24" s="42"/>
      <c r="F24" s="24">
        <v>11</v>
      </c>
      <c r="G24" s="18">
        <v>4</v>
      </c>
      <c r="H24" s="19">
        <v>0</v>
      </c>
      <c r="I24" s="19">
        <v>1</v>
      </c>
      <c r="J24" s="19">
        <v>6</v>
      </c>
      <c r="K24" s="20">
        <v>1</v>
      </c>
      <c r="L24" s="25">
        <f t="shared" si="0"/>
        <v>12</v>
      </c>
      <c r="M24" s="18">
        <v>4</v>
      </c>
      <c r="N24" s="19">
        <v>6</v>
      </c>
      <c r="O24" s="25">
        <f t="shared" si="1"/>
        <v>10</v>
      </c>
      <c r="P24" s="25">
        <f t="shared" si="2"/>
        <v>22</v>
      </c>
      <c r="Q24" s="14"/>
      <c r="R24" s="22" t="s">
        <v>233</v>
      </c>
      <c r="S24" s="23" t="s">
        <v>118</v>
      </c>
    </row>
    <row r="25" spans="1:19" ht="24.75" customHeight="1">
      <c r="A25" s="14">
        <f>IF($B25="","-",SUBTOTAL(3,$B$6:$B25))</f>
        <v>20</v>
      </c>
      <c r="B25" s="15" t="s">
        <v>158</v>
      </c>
      <c r="C25" s="15" t="s">
        <v>53</v>
      </c>
      <c r="D25" s="15" t="s">
        <v>46</v>
      </c>
      <c r="E25" s="42"/>
      <c r="F25" s="24">
        <v>11</v>
      </c>
      <c r="G25" s="18">
        <v>5</v>
      </c>
      <c r="H25" s="19">
        <v>0</v>
      </c>
      <c r="I25" s="19">
        <v>1</v>
      </c>
      <c r="J25" s="19">
        <v>10</v>
      </c>
      <c r="K25" s="20">
        <v>0</v>
      </c>
      <c r="L25" s="25">
        <f t="shared" si="0"/>
        <v>16</v>
      </c>
      <c r="M25" s="18">
        <v>3</v>
      </c>
      <c r="N25" s="19">
        <v>0</v>
      </c>
      <c r="O25" s="25">
        <f t="shared" si="1"/>
        <v>3</v>
      </c>
      <c r="P25" s="25">
        <f t="shared" si="2"/>
        <v>19</v>
      </c>
      <c r="Q25" s="14"/>
      <c r="R25" s="22" t="s">
        <v>232</v>
      </c>
      <c r="S25" s="23" t="s">
        <v>118</v>
      </c>
    </row>
    <row r="26" spans="1:19" ht="24.75" customHeight="1">
      <c r="A26" s="14">
        <f>IF($B26="","-",SUBTOTAL(3,$B$6:$B26))</f>
        <v>21</v>
      </c>
      <c r="B26" s="15" t="s">
        <v>223</v>
      </c>
      <c r="C26" s="15" t="s">
        <v>224</v>
      </c>
      <c r="D26" s="16" t="s">
        <v>156</v>
      </c>
      <c r="E26" s="43"/>
      <c r="F26" s="24">
        <v>11</v>
      </c>
      <c r="G26" s="18">
        <v>1</v>
      </c>
      <c r="H26" s="19">
        <v>2</v>
      </c>
      <c r="I26" s="19">
        <v>0</v>
      </c>
      <c r="J26" s="19">
        <v>10</v>
      </c>
      <c r="K26" s="20">
        <v>0</v>
      </c>
      <c r="L26" s="25">
        <f t="shared" si="0"/>
        <v>13</v>
      </c>
      <c r="M26" s="18">
        <v>2</v>
      </c>
      <c r="N26" s="19">
        <v>3</v>
      </c>
      <c r="O26" s="25">
        <f t="shared" si="1"/>
        <v>5</v>
      </c>
      <c r="P26" s="25">
        <f t="shared" si="2"/>
        <v>18</v>
      </c>
      <c r="Q26" s="14"/>
      <c r="R26" s="22" t="s">
        <v>231</v>
      </c>
      <c r="S26" s="23" t="s">
        <v>118</v>
      </c>
    </row>
    <row r="27" spans="1:19" ht="24.75" customHeight="1">
      <c r="A27" s="14">
        <f>IF($B27="","-",SUBTOTAL(3,$B$6:$B27))</f>
        <v>22</v>
      </c>
      <c r="B27" s="15" t="s">
        <v>157</v>
      </c>
      <c r="C27" s="15" t="s">
        <v>44</v>
      </c>
      <c r="D27" s="15" t="s">
        <v>46</v>
      </c>
      <c r="E27" s="42"/>
      <c r="F27" s="24">
        <v>11</v>
      </c>
      <c r="G27" s="18">
        <v>1</v>
      </c>
      <c r="H27" s="19">
        <v>0</v>
      </c>
      <c r="I27" s="19">
        <v>4</v>
      </c>
      <c r="J27" s="19">
        <v>10</v>
      </c>
      <c r="K27" s="20">
        <v>0</v>
      </c>
      <c r="L27" s="25">
        <f t="shared" si="0"/>
        <v>15</v>
      </c>
      <c r="M27" s="18">
        <v>2</v>
      </c>
      <c r="N27" s="19">
        <v>0</v>
      </c>
      <c r="O27" s="25">
        <f t="shared" si="1"/>
        <v>2</v>
      </c>
      <c r="P27" s="25">
        <f t="shared" si="2"/>
        <v>17</v>
      </c>
      <c r="Q27" s="14"/>
      <c r="R27" s="22" t="s">
        <v>232</v>
      </c>
      <c r="S27" s="23" t="s">
        <v>118</v>
      </c>
    </row>
    <row r="28" spans="1:19" ht="24.75" customHeight="1">
      <c r="A28" s="29">
        <f>IF($B28="","-",SUBTOTAL(3,$B$6:$B28))</f>
        <v>23</v>
      </c>
      <c r="B28" s="15" t="s">
        <v>165</v>
      </c>
      <c r="C28" s="15" t="s">
        <v>42</v>
      </c>
      <c r="D28" s="15" t="s">
        <v>154</v>
      </c>
      <c r="E28" s="42"/>
      <c r="F28" s="24">
        <v>11</v>
      </c>
      <c r="G28" s="26">
        <v>1</v>
      </c>
      <c r="H28" s="27">
        <v>10</v>
      </c>
      <c r="I28" s="27">
        <v>2</v>
      </c>
      <c r="J28" s="27">
        <v>0</v>
      </c>
      <c r="K28" s="28">
        <v>0</v>
      </c>
      <c r="L28" s="25">
        <f t="shared" si="0"/>
        <v>13</v>
      </c>
      <c r="M28" s="26">
        <v>1</v>
      </c>
      <c r="N28" s="27">
        <v>1</v>
      </c>
      <c r="O28" s="25">
        <f t="shared" si="1"/>
        <v>2</v>
      </c>
      <c r="P28" s="25">
        <f t="shared" si="2"/>
        <v>15</v>
      </c>
      <c r="Q28" s="29"/>
      <c r="R28" s="22" t="s">
        <v>108</v>
      </c>
      <c r="S28" s="23" t="s">
        <v>118</v>
      </c>
    </row>
    <row r="29" spans="1:19" ht="24.75" customHeight="1">
      <c r="A29" s="14">
        <f>IF($B29="","-",SUBTOTAL(3,$B$6:$B29))</f>
        <v>24</v>
      </c>
      <c r="B29" s="44" t="s">
        <v>230</v>
      </c>
      <c r="C29" s="44" t="s">
        <v>142</v>
      </c>
      <c r="D29" s="44" t="s">
        <v>79</v>
      </c>
      <c r="E29" s="45"/>
      <c r="F29" s="31">
        <v>11</v>
      </c>
      <c r="G29" s="18">
        <v>4</v>
      </c>
      <c r="H29" s="19">
        <v>0</v>
      </c>
      <c r="I29" s="19">
        <v>2</v>
      </c>
      <c r="J29" s="19">
        <v>0</v>
      </c>
      <c r="K29" s="20">
        <v>1</v>
      </c>
      <c r="L29" s="46">
        <f t="shared" si="0"/>
        <v>7</v>
      </c>
      <c r="M29" s="18"/>
      <c r="N29" s="19"/>
      <c r="O29" s="46">
        <f t="shared" si="1"/>
        <v>0</v>
      </c>
      <c r="P29" s="46">
        <f t="shared" si="2"/>
        <v>7</v>
      </c>
      <c r="Q29" s="14"/>
      <c r="R29" s="47" t="s">
        <v>231</v>
      </c>
      <c r="S29" s="48" t="s">
        <v>309</v>
      </c>
    </row>
    <row r="30" spans="1:19" ht="24.75" customHeight="1">
      <c r="A30" s="14">
        <f>IF($B30="","-",SUBTOTAL(3,$B$6:$B30))</f>
        <v>25</v>
      </c>
      <c r="B30" s="15" t="s">
        <v>160</v>
      </c>
      <c r="C30" s="15" t="s">
        <v>44</v>
      </c>
      <c r="D30" s="15" t="s">
        <v>34</v>
      </c>
      <c r="E30" s="42"/>
      <c r="F30" s="24">
        <v>11</v>
      </c>
      <c r="G30" s="18">
        <v>3</v>
      </c>
      <c r="H30" s="19">
        <v>1</v>
      </c>
      <c r="I30" s="19">
        <v>1</v>
      </c>
      <c r="J30" s="19">
        <v>0</v>
      </c>
      <c r="K30" s="20">
        <v>0</v>
      </c>
      <c r="L30" s="25">
        <f t="shared" si="0"/>
        <v>5</v>
      </c>
      <c r="M30" s="18"/>
      <c r="N30" s="19"/>
      <c r="O30" s="25">
        <f t="shared" si="1"/>
        <v>0</v>
      </c>
      <c r="P30" s="25">
        <f t="shared" si="2"/>
        <v>5</v>
      </c>
      <c r="Q30" s="14"/>
      <c r="R30" s="22" t="s">
        <v>98</v>
      </c>
      <c r="S30" s="23" t="s">
        <v>97</v>
      </c>
    </row>
    <row r="31" spans="1:19" ht="24.75" customHeight="1">
      <c r="A31" s="14">
        <f>IF($B31="","-",SUBTOTAL(3,$B$6:$B31))</f>
        <v>26</v>
      </c>
      <c r="B31" s="15" t="s">
        <v>218</v>
      </c>
      <c r="C31" s="15" t="s">
        <v>219</v>
      </c>
      <c r="D31" s="15" t="s">
        <v>34</v>
      </c>
      <c r="E31" s="42"/>
      <c r="F31" s="24">
        <v>11</v>
      </c>
      <c r="G31" s="18">
        <v>1</v>
      </c>
      <c r="H31" s="19">
        <v>3</v>
      </c>
      <c r="I31" s="19">
        <v>1</v>
      </c>
      <c r="J31" s="19">
        <v>0</v>
      </c>
      <c r="K31" s="20">
        <v>0</v>
      </c>
      <c r="L31" s="25">
        <f t="shared" si="0"/>
        <v>5</v>
      </c>
      <c r="M31" s="18"/>
      <c r="N31" s="19"/>
      <c r="O31" s="25">
        <f t="shared" si="1"/>
        <v>0</v>
      </c>
      <c r="P31" s="25">
        <f t="shared" si="2"/>
        <v>5</v>
      </c>
      <c r="Q31" s="14"/>
      <c r="R31" s="22" t="s">
        <v>108</v>
      </c>
      <c r="S31" s="23" t="s">
        <v>118</v>
      </c>
    </row>
    <row r="32" spans="1:19" ht="24.75" customHeight="1">
      <c r="A32" s="14">
        <f>IF($B32="","-",SUBTOTAL(3,$B$6:$B32))</f>
        <v>27</v>
      </c>
      <c r="B32" s="15" t="s">
        <v>226</v>
      </c>
      <c r="C32" s="15" t="s">
        <v>227</v>
      </c>
      <c r="D32" s="15" t="s">
        <v>131</v>
      </c>
      <c r="E32" s="42"/>
      <c r="F32" s="24">
        <v>11</v>
      </c>
      <c r="G32" s="18">
        <v>2</v>
      </c>
      <c r="H32" s="19">
        <v>0</v>
      </c>
      <c r="I32" s="19">
        <v>1</v>
      </c>
      <c r="J32" s="19">
        <v>2</v>
      </c>
      <c r="K32" s="20">
        <v>0</v>
      </c>
      <c r="L32" s="25">
        <f t="shared" si="0"/>
        <v>5</v>
      </c>
      <c r="M32" s="18"/>
      <c r="N32" s="19"/>
      <c r="O32" s="25">
        <f t="shared" si="1"/>
        <v>0</v>
      </c>
      <c r="P32" s="25">
        <f t="shared" si="2"/>
        <v>5</v>
      </c>
      <c r="Q32" s="14"/>
      <c r="R32" s="22" t="s">
        <v>231</v>
      </c>
      <c r="S32" s="23" t="s">
        <v>118</v>
      </c>
    </row>
    <row r="33" spans="1:19" ht="24.75" customHeight="1">
      <c r="A33" s="14">
        <f>IF($B33="","-",SUBTOTAL(3,$B$6:$B33))</f>
        <v>28</v>
      </c>
      <c r="B33" s="15" t="s">
        <v>225</v>
      </c>
      <c r="C33" s="15" t="s">
        <v>73</v>
      </c>
      <c r="D33" s="15" t="s">
        <v>34</v>
      </c>
      <c r="E33" s="42"/>
      <c r="F33" s="24">
        <v>11</v>
      </c>
      <c r="G33" s="18">
        <v>1</v>
      </c>
      <c r="H33" s="19">
        <v>0</v>
      </c>
      <c r="I33" s="19">
        <v>2</v>
      </c>
      <c r="J33" s="19">
        <v>1</v>
      </c>
      <c r="K33" s="20">
        <v>0</v>
      </c>
      <c r="L33" s="25">
        <f t="shared" si="0"/>
        <v>4</v>
      </c>
      <c r="M33" s="18"/>
      <c r="N33" s="19"/>
      <c r="O33" s="25">
        <f t="shared" si="1"/>
        <v>0</v>
      </c>
      <c r="P33" s="25">
        <f t="shared" si="2"/>
        <v>4</v>
      </c>
      <c r="Q33" s="14"/>
      <c r="R33" s="22" t="s">
        <v>231</v>
      </c>
      <c r="S33" s="23" t="s">
        <v>91</v>
      </c>
    </row>
    <row r="34" spans="1:19" ht="24.75" customHeight="1">
      <c r="A34" s="14">
        <f>IF($B34="","-",SUBTOTAL(3,$B$6:$B34))</f>
        <v>29</v>
      </c>
      <c r="B34" s="15" t="s">
        <v>201</v>
      </c>
      <c r="C34" s="15" t="s">
        <v>202</v>
      </c>
      <c r="D34" s="15" t="s">
        <v>16</v>
      </c>
      <c r="E34" s="42"/>
      <c r="F34" s="24">
        <v>11</v>
      </c>
      <c r="G34" s="18">
        <v>0</v>
      </c>
      <c r="H34" s="19">
        <v>0</v>
      </c>
      <c r="I34" s="19">
        <v>3</v>
      </c>
      <c r="J34" s="19">
        <v>0</v>
      </c>
      <c r="K34" s="20">
        <v>0</v>
      </c>
      <c r="L34" s="25">
        <f t="shared" si="0"/>
        <v>3</v>
      </c>
      <c r="M34" s="18"/>
      <c r="N34" s="19"/>
      <c r="O34" s="25">
        <f t="shared" si="1"/>
        <v>0</v>
      </c>
      <c r="P34" s="25">
        <f t="shared" si="2"/>
        <v>3</v>
      </c>
      <c r="Q34" s="14"/>
      <c r="R34" s="22" t="s">
        <v>231</v>
      </c>
      <c r="S34" s="23" t="s">
        <v>83</v>
      </c>
    </row>
    <row r="35" spans="1:19" ht="24.75" customHeight="1">
      <c r="A35" s="14">
        <f>IF($B35="","-",SUBTOTAL(3,$B$6:$B35))</f>
        <v>30</v>
      </c>
      <c r="B35" s="15" t="s">
        <v>220</v>
      </c>
      <c r="C35" s="15" t="s">
        <v>221</v>
      </c>
      <c r="D35" s="15" t="s">
        <v>47</v>
      </c>
      <c r="E35" s="42"/>
      <c r="F35" s="24">
        <v>11</v>
      </c>
      <c r="G35" s="18">
        <v>1</v>
      </c>
      <c r="H35" s="19">
        <v>0</v>
      </c>
      <c r="I35" s="19">
        <v>1</v>
      </c>
      <c r="J35" s="19">
        <v>1</v>
      </c>
      <c r="K35" s="20">
        <v>0</v>
      </c>
      <c r="L35" s="25">
        <f t="shared" si="0"/>
        <v>3</v>
      </c>
      <c r="M35" s="18"/>
      <c r="N35" s="19"/>
      <c r="O35" s="25">
        <f t="shared" si="1"/>
        <v>0</v>
      </c>
      <c r="P35" s="25">
        <f t="shared" si="2"/>
        <v>3</v>
      </c>
      <c r="Q35" s="14"/>
      <c r="R35" s="22" t="s">
        <v>231</v>
      </c>
      <c r="S35" s="23" t="s">
        <v>118</v>
      </c>
    </row>
    <row r="36" spans="1:19" ht="24.75" customHeight="1">
      <c r="A36" s="14">
        <f>IF($B36="","-",SUBTOTAL(3,$B$6:$B36))</f>
        <v>31</v>
      </c>
      <c r="B36" s="30" t="s">
        <v>292</v>
      </c>
      <c r="C36" s="30" t="s">
        <v>70</v>
      </c>
      <c r="D36" s="30" t="s">
        <v>75</v>
      </c>
      <c r="E36" s="49"/>
      <c r="F36" s="24">
        <v>11</v>
      </c>
      <c r="G36" s="18">
        <v>1</v>
      </c>
      <c r="H36" s="19">
        <v>1</v>
      </c>
      <c r="I36" s="19">
        <v>1</v>
      </c>
      <c r="J36" s="19">
        <v>0</v>
      </c>
      <c r="K36" s="20">
        <v>0</v>
      </c>
      <c r="L36" s="25">
        <f t="shared" si="0"/>
        <v>3</v>
      </c>
      <c r="M36" s="18"/>
      <c r="N36" s="19"/>
      <c r="O36" s="25">
        <f t="shared" si="1"/>
        <v>0</v>
      </c>
      <c r="P36" s="25">
        <f t="shared" si="2"/>
        <v>3</v>
      </c>
      <c r="Q36" s="14"/>
      <c r="R36" s="22" t="s">
        <v>181</v>
      </c>
      <c r="S36" s="23" t="s">
        <v>91</v>
      </c>
    </row>
    <row r="37" spans="1:19" ht="24.75" customHeight="1">
      <c r="A37" s="14">
        <f>IF($B37="","-",SUBTOTAL(3,$B$6:$B37))</f>
        <v>32</v>
      </c>
      <c r="B37" s="15" t="s">
        <v>166</v>
      </c>
      <c r="C37" s="15" t="s">
        <v>63</v>
      </c>
      <c r="D37" s="15" t="s">
        <v>16</v>
      </c>
      <c r="E37" s="42"/>
      <c r="F37" s="24">
        <v>11</v>
      </c>
      <c r="G37" s="18">
        <v>0</v>
      </c>
      <c r="H37" s="19">
        <v>0</v>
      </c>
      <c r="I37" s="19">
        <v>2</v>
      </c>
      <c r="J37" s="19">
        <v>1</v>
      </c>
      <c r="K37" s="20">
        <v>0</v>
      </c>
      <c r="L37" s="25">
        <f t="shared" si="0"/>
        <v>3</v>
      </c>
      <c r="M37" s="18"/>
      <c r="N37" s="19"/>
      <c r="O37" s="25">
        <f t="shared" si="1"/>
        <v>0</v>
      </c>
      <c r="P37" s="25">
        <f t="shared" si="2"/>
        <v>3</v>
      </c>
      <c r="Q37" s="14"/>
      <c r="R37" s="22" t="s">
        <v>104</v>
      </c>
      <c r="S37" s="23" t="s">
        <v>103</v>
      </c>
    </row>
    <row r="38" spans="1:19" ht="24.75" customHeight="1">
      <c r="A38" s="14">
        <f>IF($B38="","-",SUBTOTAL(3,$B$6:$B38))</f>
        <v>33</v>
      </c>
      <c r="B38" s="15" t="s">
        <v>162</v>
      </c>
      <c r="C38" s="15" t="s">
        <v>37</v>
      </c>
      <c r="D38" s="15" t="s">
        <v>75</v>
      </c>
      <c r="E38" s="42"/>
      <c r="F38" s="24">
        <v>11</v>
      </c>
      <c r="G38" s="18">
        <v>0</v>
      </c>
      <c r="H38" s="19">
        <v>0</v>
      </c>
      <c r="I38" s="19">
        <v>1</v>
      </c>
      <c r="J38" s="19">
        <v>1</v>
      </c>
      <c r="K38" s="20">
        <v>0</v>
      </c>
      <c r="L38" s="25">
        <f t="shared" si="0"/>
        <v>2</v>
      </c>
      <c r="M38" s="18"/>
      <c r="N38" s="19"/>
      <c r="O38" s="25">
        <f t="shared" si="1"/>
        <v>0</v>
      </c>
      <c r="P38" s="25">
        <f t="shared" si="2"/>
        <v>2</v>
      </c>
      <c r="Q38" s="14"/>
      <c r="R38" s="22" t="s">
        <v>107</v>
      </c>
      <c r="S38" s="23" t="s">
        <v>118</v>
      </c>
    </row>
    <row r="39" spans="1:19" ht="24.75" customHeight="1">
      <c r="A39" s="14">
        <f>IF($B39="","-",SUBTOTAL(3,$B$6:$B39))</f>
        <v>34</v>
      </c>
      <c r="B39" s="15" t="s">
        <v>206</v>
      </c>
      <c r="C39" s="15" t="s">
        <v>207</v>
      </c>
      <c r="D39" s="15" t="s">
        <v>10</v>
      </c>
      <c r="E39" s="42"/>
      <c r="F39" s="24">
        <v>11</v>
      </c>
      <c r="G39" s="18">
        <v>0</v>
      </c>
      <c r="H39" s="19">
        <v>0</v>
      </c>
      <c r="I39" s="19">
        <v>1</v>
      </c>
      <c r="J39" s="19">
        <v>0</v>
      </c>
      <c r="K39" s="20">
        <v>0</v>
      </c>
      <c r="L39" s="25">
        <f t="shared" si="0"/>
        <v>1</v>
      </c>
      <c r="M39" s="18"/>
      <c r="N39" s="19"/>
      <c r="O39" s="25">
        <f t="shared" si="1"/>
        <v>0</v>
      </c>
      <c r="P39" s="25">
        <f t="shared" si="2"/>
        <v>1</v>
      </c>
      <c r="Q39" s="14"/>
      <c r="R39" s="22" t="s">
        <v>107</v>
      </c>
      <c r="S39" s="23" t="s">
        <v>118</v>
      </c>
    </row>
    <row r="40" spans="1:19" ht="24.75" customHeight="1">
      <c r="A40" s="14">
        <f>IF($B40="","-",SUBTOTAL(3,$B$6:$B40))</f>
        <v>35</v>
      </c>
      <c r="B40" s="15" t="s">
        <v>116</v>
      </c>
      <c r="C40" s="15" t="s">
        <v>66</v>
      </c>
      <c r="D40" s="15" t="s">
        <v>10</v>
      </c>
      <c r="E40" s="42"/>
      <c r="F40" s="24">
        <v>11</v>
      </c>
      <c r="G40" s="18">
        <v>0</v>
      </c>
      <c r="H40" s="19">
        <v>0</v>
      </c>
      <c r="I40" s="19">
        <v>1</v>
      </c>
      <c r="J40" s="19">
        <v>0</v>
      </c>
      <c r="K40" s="20">
        <v>0</v>
      </c>
      <c r="L40" s="25">
        <f t="shared" si="0"/>
        <v>1</v>
      </c>
      <c r="M40" s="18"/>
      <c r="N40" s="19"/>
      <c r="O40" s="25">
        <f t="shared" si="1"/>
        <v>0</v>
      </c>
      <c r="P40" s="25">
        <f t="shared" si="2"/>
        <v>1</v>
      </c>
      <c r="Q40" s="14"/>
      <c r="R40" s="22" t="s">
        <v>88</v>
      </c>
      <c r="S40" s="23" t="s">
        <v>87</v>
      </c>
    </row>
    <row r="41" spans="1:19" ht="24.75" customHeight="1">
      <c r="A41" s="29">
        <f>IF($B41="","-",SUBTOTAL(3,$B$6:$B41))</f>
        <v>36</v>
      </c>
      <c r="B41" s="15" t="s">
        <v>229</v>
      </c>
      <c r="C41" s="15" t="s">
        <v>126</v>
      </c>
      <c r="D41" s="15" t="s">
        <v>46</v>
      </c>
      <c r="E41" s="42"/>
      <c r="F41" s="24">
        <v>11</v>
      </c>
      <c r="G41" s="26">
        <v>0</v>
      </c>
      <c r="H41" s="27">
        <v>0</v>
      </c>
      <c r="I41" s="27">
        <v>0</v>
      </c>
      <c r="J41" s="27">
        <v>1</v>
      </c>
      <c r="K41" s="28">
        <v>0</v>
      </c>
      <c r="L41" s="25">
        <f t="shared" si="0"/>
        <v>1</v>
      </c>
      <c r="M41" s="26"/>
      <c r="N41" s="27"/>
      <c r="O41" s="25">
        <f t="shared" si="1"/>
        <v>0</v>
      </c>
      <c r="P41" s="25">
        <f t="shared" si="2"/>
        <v>1</v>
      </c>
      <c r="Q41" s="29"/>
      <c r="R41" s="22" t="s">
        <v>231</v>
      </c>
      <c r="S41" s="23" t="s">
        <v>118</v>
      </c>
    </row>
    <row r="42" spans="1:19" ht="24.75" customHeight="1" thickBot="1">
      <c r="A42" s="50">
        <f>IF($B42="","-",SUBTOTAL(3,$B$6:$B42))</f>
        <v>37</v>
      </c>
      <c r="B42" s="51" t="s">
        <v>337</v>
      </c>
      <c r="C42" s="51" t="s">
        <v>54</v>
      </c>
      <c r="D42" s="51" t="s">
        <v>10</v>
      </c>
      <c r="E42" s="52"/>
      <c r="F42" s="53">
        <v>11</v>
      </c>
      <c r="G42" s="54" t="s">
        <v>347</v>
      </c>
      <c r="H42" s="55" t="s">
        <v>347</v>
      </c>
      <c r="I42" s="55" t="s">
        <v>347</v>
      </c>
      <c r="J42" s="55" t="s">
        <v>347</v>
      </c>
      <c r="K42" s="56" t="s">
        <v>347</v>
      </c>
      <c r="L42" s="57">
        <f t="shared" si="0"/>
        <v>0</v>
      </c>
      <c r="M42" s="58"/>
      <c r="N42" s="59"/>
      <c r="O42" s="57">
        <f t="shared" si="1"/>
        <v>0</v>
      </c>
      <c r="P42" s="57">
        <f t="shared" si="2"/>
        <v>0</v>
      </c>
      <c r="Q42" s="50"/>
      <c r="R42" s="60" t="s">
        <v>231</v>
      </c>
      <c r="S42" s="61" t="s">
        <v>101</v>
      </c>
    </row>
    <row r="43" spans="2:19" ht="30" customHeight="1" thickTop="1">
      <c r="B43" s="11"/>
      <c r="C43" s="36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2:19" ht="30" customHeight="1">
      <c r="B44" s="11" t="s">
        <v>105</v>
      </c>
      <c r="C44" s="36" t="s">
        <v>320</v>
      </c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2:3" ht="30" customHeight="1">
      <c r="B45" s="11" t="s">
        <v>321</v>
      </c>
      <c r="C45" s="36" t="s">
        <v>322</v>
      </c>
    </row>
    <row r="46" spans="2:3" ht="30" customHeight="1">
      <c r="B46" s="9" t="s">
        <v>106</v>
      </c>
      <c r="C46" s="32" t="s">
        <v>349</v>
      </c>
    </row>
    <row r="47" ht="30" customHeight="1">
      <c r="C47" s="32" t="s">
        <v>329</v>
      </c>
    </row>
    <row r="48" ht="30" customHeight="1">
      <c r="C48" s="32" t="s">
        <v>330</v>
      </c>
    </row>
    <row r="49" ht="30" customHeight="1">
      <c r="C49" s="32" t="s">
        <v>331</v>
      </c>
    </row>
  </sheetData>
  <sheetProtection/>
  <autoFilter ref="B5:S41">
    <sortState ref="B6:S49">
      <sortCondition descending="1" sortBy="value" ref="P6:P49"/>
    </sortState>
  </autoFilter>
  <mergeCells count="17">
    <mergeCell ref="A1:S1"/>
    <mergeCell ref="A2:S2"/>
    <mergeCell ref="A3:S3"/>
    <mergeCell ref="A4:A5"/>
    <mergeCell ref="B4:B5"/>
    <mergeCell ref="C4:C5"/>
    <mergeCell ref="D4:D5"/>
    <mergeCell ref="F4:F5"/>
    <mergeCell ref="G4:K4"/>
    <mergeCell ref="L4:L5"/>
    <mergeCell ref="E4:E5"/>
    <mergeCell ref="R4:R5"/>
    <mergeCell ref="Q4:Q5"/>
    <mergeCell ref="S4:S5"/>
    <mergeCell ref="M4:N4"/>
    <mergeCell ref="P4:P5"/>
    <mergeCell ref="O4:O5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528-6</cp:lastModifiedBy>
  <cp:lastPrinted>2016-02-08T13:17:55Z</cp:lastPrinted>
  <dcterms:created xsi:type="dcterms:W3CDTF">2015-10-17T09:39:31Z</dcterms:created>
  <dcterms:modified xsi:type="dcterms:W3CDTF">2016-02-08T13:19:09Z</dcterms:modified>
  <cp:category/>
  <cp:version/>
  <cp:contentType/>
  <cp:contentStatus/>
</cp:coreProperties>
</file>